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7755" activeTab="1"/>
  </bookViews>
  <sheets>
    <sheet name="Príjmy" sheetId="1" r:id="rId1"/>
    <sheet name="Výdavky" sheetId="2" r:id="rId2"/>
    <sheet name="Hárok3" sheetId="3" r:id="rId3"/>
  </sheets>
  <definedNames>
    <definedName name="_xlnm.Print_Area" localSheetId="0">Príjmy!$A$1:$I$52</definedName>
  </definedNames>
  <calcPr calcId="145621"/>
</workbook>
</file>

<file path=xl/calcChain.xml><?xml version="1.0" encoding="utf-8"?>
<calcChain xmlns="http://schemas.openxmlformats.org/spreadsheetml/2006/main">
  <c r="H155" i="2" l="1"/>
  <c r="G155" i="2"/>
  <c r="F155" i="2"/>
  <c r="H143" i="2"/>
  <c r="H147" i="2" s="1"/>
  <c r="G143" i="2"/>
  <c r="G147" i="2" s="1"/>
  <c r="F143" i="2"/>
  <c r="F133" i="2"/>
  <c r="H128" i="2"/>
  <c r="H157" i="2" s="1"/>
  <c r="H163" i="2" s="1"/>
  <c r="G128" i="2"/>
  <c r="F121" i="2"/>
  <c r="F115" i="2"/>
  <c r="F107" i="2"/>
  <c r="F104" i="2"/>
  <c r="F90" i="2"/>
  <c r="F81" i="2"/>
  <c r="F71" i="2"/>
  <c r="F67" i="2"/>
  <c r="F58" i="2"/>
  <c r="F54" i="2"/>
  <c r="F48" i="2"/>
  <c r="F42" i="2"/>
  <c r="F38" i="2"/>
  <c r="F31" i="2"/>
  <c r="F25" i="2"/>
  <c r="F22" i="2"/>
  <c r="F11" i="2"/>
  <c r="H50" i="1"/>
  <c r="G50" i="1"/>
  <c r="H44" i="1"/>
  <c r="G44" i="1"/>
  <c r="H37" i="1"/>
  <c r="H51" i="1" s="1"/>
  <c r="H162" i="2" s="1"/>
  <c r="G37" i="1"/>
  <c r="F4" i="2" l="1"/>
  <c r="F128" i="2" s="1"/>
  <c r="G157" i="2"/>
  <c r="G163" i="2" s="1"/>
  <c r="F147" i="2"/>
  <c r="F157" i="2" s="1"/>
  <c r="F163" i="2" s="1"/>
  <c r="H164" i="2"/>
  <c r="F26" i="1" l="1"/>
  <c r="F5" i="1"/>
  <c r="G51" i="1" l="1"/>
  <c r="G162" i="2" s="1"/>
  <c r="G164" i="2" s="1"/>
  <c r="F50" i="1" l="1"/>
  <c r="F44" i="1"/>
  <c r="F21" i="1"/>
  <c r="F15" i="1"/>
  <c r="F37" i="1" l="1"/>
  <c r="F51" i="1" s="1"/>
  <c r="F162" i="2" s="1"/>
  <c r="F164" i="2" s="1"/>
</calcChain>
</file>

<file path=xl/sharedStrings.xml><?xml version="1.0" encoding="utf-8"?>
<sst xmlns="http://schemas.openxmlformats.org/spreadsheetml/2006/main" count="417" uniqueCount="248">
  <si>
    <t>I - BEŽNÉ PRÍJMY</t>
  </si>
  <si>
    <t>Por. číslo</t>
  </si>
  <si>
    <t>Druh príjmov</t>
  </si>
  <si>
    <t>v „€“</t>
  </si>
  <si>
    <t>1.</t>
  </si>
  <si>
    <t>Dane spolu :</t>
  </si>
  <si>
    <t>2.</t>
  </si>
  <si>
    <t>Odstraňovanie kom. odpadu</t>
  </si>
  <si>
    <t>4.</t>
  </si>
  <si>
    <t>Nájomné :</t>
  </si>
  <si>
    <t>5.</t>
  </si>
  <si>
    <t>Poplatky</t>
  </si>
  <si>
    <t>6.</t>
  </si>
  <si>
    <t>Úroky</t>
  </si>
  <si>
    <t>BEŽNÉ PRÍJMY SPOLU :</t>
  </si>
  <si>
    <t>Príjmy celkom</t>
  </si>
  <si>
    <t>I. Bežné výdavky</t>
  </si>
  <si>
    <t>Správa</t>
  </si>
  <si>
    <t>Úroky z úverov</t>
  </si>
  <si>
    <t>Požiarná ochrana</t>
  </si>
  <si>
    <t>Údržba verejnej zelene</t>
  </si>
  <si>
    <t>Verejné osvetlenie</t>
  </si>
  <si>
    <t>Šport</t>
  </si>
  <si>
    <t>Kultúra</t>
  </si>
  <si>
    <t>Cintorín</t>
  </si>
  <si>
    <t>Sociálna starostlivosť</t>
  </si>
  <si>
    <t>BEŽNÉ VÝDAVKY SPOLU</t>
  </si>
  <si>
    <t>III. Výdavkové finančné operácie</t>
  </si>
  <si>
    <t>Výdavky celkom</t>
  </si>
  <si>
    <t>FINANČNÉ OPERÁCIE SPOLU</t>
  </si>
  <si>
    <t>Finančné prostriedky</t>
  </si>
  <si>
    <t>Príjmy spolu</t>
  </si>
  <si>
    <t>Výdavky spolu</t>
  </si>
  <si>
    <t>Rozdiel</t>
  </si>
  <si>
    <t>III. Príjmové finančné operácie</t>
  </si>
  <si>
    <t>Kapitálové príjmy spolu</t>
  </si>
  <si>
    <t>II. Príjmy kapitálového rozpočtu</t>
  </si>
  <si>
    <t>II. Výdavky kapitálového rozpočtu</t>
  </si>
  <si>
    <t>Miestne komunikácie</t>
  </si>
  <si>
    <t>Údržba miestnych komunikácií</t>
  </si>
  <si>
    <t>0170</t>
  </si>
  <si>
    <t>0320</t>
  </si>
  <si>
    <t>0510</t>
  </si>
  <si>
    <t>0620</t>
  </si>
  <si>
    <t>0640</t>
  </si>
  <si>
    <t>0810</t>
  </si>
  <si>
    <t>0820</t>
  </si>
  <si>
    <t>1020</t>
  </si>
  <si>
    <t>Druh výdavkov</t>
  </si>
  <si>
    <t>3.</t>
  </si>
  <si>
    <t>VÝDAVKY KAPITÁL. ROZP. SPOLU</t>
  </si>
  <si>
    <t>Zdroj</t>
  </si>
  <si>
    <t>položka-podpoložka</t>
  </si>
  <si>
    <t>Podielové dane zo štátneho rozpočtu</t>
  </si>
  <si>
    <t>daň z pozemkov FO + PO</t>
  </si>
  <si>
    <t>daň zo stavieb FO + PO</t>
  </si>
  <si>
    <t>Nedoplatky dane z predch.rokov</t>
  </si>
  <si>
    <t>Daň za psa</t>
  </si>
  <si>
    <t>Daň za nevýherné hracie automaty</t>
  </si>
  <si>
    <t>Nedoplatky dane za odpad z min.rokov</t>
  </si>
  <si>
    <t>Z prenajatých pozemkov PD</t>
  </si>
  <si>
    <t>Prenájom hrobových miest</t>
  </si>
  <si>
    <t>Prenájom nebytových priestorov</t>
  </si>
  <si>
    <t>Z prenajatých bytov</t>
  </si>
  <si>
    <t>Príjem z fondu opráv</t>
  </si>
  <si>
    <t>správne poplatky/osvedčenia,potvrdenia.../</t>
  </si>
  <si>
    <t>ostatné poplatky -rozhlas,smetné nádoby</t>
  </si>
  <si>
    <t>Bežné transféry vrámci ver.správy zo ŠR</t>
  </si>
  <si>
    <t>Dotácia na ZŠ</t>
  </si>
  <si>
    <t>Dotácia na cestnú dopravu</t>
  </si>
  <si>
    <t>Dotácia na životné prostredie</t>
  </si>
  <si>
    <t>REGOB</t>
  </si>
  <si>
    <t>Dotácia na stravné pre deti v hmot.núdzi</t>
  </si>
  <si>
    <t>Dotácia na školské potreby pre deti v HN</t>
  </si>
  <si>
    <t>Dotácia na CO</t>
  </si>
  <si>
    <t>Dotácia na VPP</t>
  </si>
  <si>
    <t>Dotácia pre ZŠ -vzdelávacie poukazy</t>
  </si>
  <si>
    <t>7.</t>
  </si>
  <si>
    <t>Predaj stavebných pozemkov</t>
  </si>
  <si>
    <t>41</t>
  </si>
  <si>
    <t>611</t>
  </si>
  <si>
    <t>620</t>
  </si>
  <si>
    <t>Poistné a príspevky do poisťovní</t>
  </si>
  <si>
    <t>631</t>
  </si>
  <si>
    <t>Cestovné náhrady</t>
  </si>
  <si>
    <t>632</t>
  </si>
  <si>
    <t>Elektrika, plyn, voda,poštovné a telekom.služby</t>
  </si>
  <si>
    <t>633</t>
  </si>
  <si>
    <t>634</t>
  </si>
  <si>
    <t>Palivo, mazivo, oleje</t>
  </si>
  <si>
    <t>635</t>
  </si>
  <si>
    <t>Rutinná údržba budov, strojov a zariadení</t>
  </si>
  <si>
    <t>637</t>
  </si>
  <si>
    <t>Stravovanie</t>
  </si>
  <si>
    <t>Služby-audit,advokátske,odbor.stanov.</t>
  </si>
  <si>
    <t>Ostatné služby -poist.majetku, dohody,soc.fond</t>
  </si>
  <si>
    <t>111</t>
  </si>
  <si>
    <t>0133</t>
  </si>
  <si>
    <t>Mzdy, dovody matrika</t>
  </si>
  <si>
    <t>611-620</t>
  </si>
  <si>
    <t>Materiál</t>
  </si>
  <si>
    <t>651</t>
  </si>
  <si>
    <t>splácanie úrokov z bankových úverov</t>
  </si>
  <si>
    <t>splácanie úrokov z bankvých úverov-kanalizácia</t>
  </si>
  <si>
    <t>821</t>
  </si>
  <si>
    <t>Splácanie istiny z bankových úverov</t>
  </si>
  <si>
    <t>Splácanie istiny z bankových úverov-kanalizácia</t>
  </si>
  <si>
    <t>Požiarna ochrana - služby</t>
  </si>
  <si>
    <t>0451</t>
  </si>
  <si>
    <t>1</t>
  </si>
  <si>
    <t>2</t>
  </si>
  <si>
    <t>3</t>
  </si>
  <si>
    <t>4</t>
  </si>
  <si>
    <t>5</t>
  </si>
  <si>
    <t>7</t>
  </si>
  <si>
    <t>6</t>
  </si>
  <si>
    <t>01111</t>
  </si>
  <si>
    <t>Nakladanie s odpadmi</t>
  </si>
  <si>
    <t>Materiál - smetné nádoby</t>
  </si>
  <si>
    <t>Služby - odvoz a uloženie odpadu</t>
  </si>
  <si>
    <t xml:space="preserve">637 </t>
  </si>
  <si>
    <t>Jarné a jesenné upratovanie</t>
  </si>
  <si>
    <t>Aktivačná činnosť</t>
  </si>
  <si>
    <t>Mzdy a odvody VPP pracovníkov</t>
  </si>
  <si>
    <t>610-620</t>
  </si>
  <si>
    <t>materiál</t>
  </si>
  <si>
    <t>Služby - stravné</t>
  </si>
  <si>
    <t>8</t>
  </si>
  <si>
    <t>11T1-41</t>
  </si>
  <si>
    <t>Energia</t>
  </si>
  <si>
    <t>9</t>
  </si>
  <si>
    <t>Nájomné byty</t>
  </si>
  <si>
    <t>Režijné náklady  9 b.j. - 322</t>
  </si>
  <si>
    <t>Režijné náklady  12 b.j. - 468</t>
  </si>
  <si>
    <t>Režijné náklady  9 b.j. - 469</t>
  </si>
  <si>
    <t>Režijné náklady  17 b.j. - 472</t>
  </si>
  <si>
    <t>Režijné náklady  24 b.j. - 487</t>
  </si>
  <si>
    <t>Režijné náklady  24 b.j. - 488</t>
  </si>
  <si>
    <t>Poistenie majetku</t>
  </si>
  <si>
    <t>Údržba budov</t>
  </si>
  <si>
    <t>10</t>
  </si>
  <si>
    <t>Mzdy a odvody pracovníka TJ</t>
  </si>
  <si>
    <t>Elektrika, plyn, voda</t>
  </si>
  <si>
    <t>642</t>
  </si>
  <si>
    <t>Príspevok pre FC NAFC</t>
  </si>
  <si>
    <t>Príspevok pre ŠK STRONGMAN CLUB DS</t>
  </si>
  <si>
    <t>Príspevok pre STOLNÝ TENIS</t>
  </si>
  <si>
    <t>Príspevok pre NAVAD</t>
  </si>
  <si>
    <t>11</t>
  </si>
  <si>
    <t>Všeobecný materiál</t>
  </si>
  <si>
    <t>Údržba budovy KD</t>
  </si>
  <si>
    <t>Príspevok pre CSEMADOK</t>
  </si>
  <si>
    <t>Príspevok pre CSILLAGFURT</t>
  </si>
  <si>
    <t>12</t>
  </si>
  <si>
    <t>0840</t>
  </si>
  <si>
    <t>Všeobecný materiál pre cintorín</t>
  </si>
  <si>
    <t>Údržba cintorína</t>
  </si>
  <si>
    <t>13</t>
  </si>
  <si>
    <t>41-111</t>
  </si>
  <si>
    <t>0912</t>
  </si>
  <si>
    <t>Základná škola</t>
  </si>
  <si>
    <t>Mzdy a odvody pedagógov</t>
  </si>
  <si>
    <t>Údržba ZŠ</t>
  </si>
  <si>
    <t>Všeobecné služby</t>
  </si>
  <si>
    <t>14</t>
  </si>
  <si>
    <t>15</t>
  </si>
  <si>
    <t>09111- 09601</t>
  </si>
  <si>
    <t xml:space="preserve">Údržba </t>
  </si>
  <si>
    <t>Jednorázové dávky dôchodcom,deň dôchodcov</t>
  </si>
  <si>
    <t>717001</t>
  </si>
  <si>
    <t>717002</t>
  </si>
  <si>
    <t>Rozvoj obce</t>
  </si>
  <si>
    <t>Mzdy, platy a ostatné osobné vyrovnania</t>
  </si>
  <si>
    <t>11T1</t>
  </si>
  <si>
    <t>odborná literatúra</t>
  </si>
  <si>
    <t>čistiace potreby</t>
  </si>
  <si>
    <t>kancelárske potreby</t>
  </si>
  <si>
    <t>reprezentačné</t>
  </si>
  <si>
    <t>licencia, softvér</t>
  </si>
  <si>
    <t>audítorské služby</t>
  </si>
  <si>
    <t>advokátske služby</t>
  </si>
  <si>
    <t>dohody, odborné stanoviska, revízne správy</t>
  </si>
  <si>
    <t>školenie , kurzy, semináre</t>
  </si>
  <si>
    <t>poisetnie majetku obce</t>
  </si>
  <si>
    <t>reklama, inzercia, propagácia</t>
  </si>
  <si>
    <t>dohody o vykonaní práce</t>
  </si>
  <si>
    <t>nákup kancelárskej techniky</t>
  </si>
  <si>
    <t>údržba výpočtovej techniky</t>
  </si>
  <si>
    <t>Mzdy - kontrolór obce</t>
  </si>
  <si>
    <t>Poistné a príspevky do poisťovní-kontrolór obce</t>
  </si>
  <si>
    <t>odmeny poslancom obecného zastupiteľstva</t>
  </si>
  <si>
    <t>údržba obecného úradu</t>
  </si>
  <si>
    <t>Služby /úprava zovňajšku, ošatenie/</t>
  </si>
  <si>
    <t>zimná údržba komunikácií</t>
  </si>
  <si>
    <t>ochranné pracovné pomôcky</t>
  </si>
  <si>
    <t>pitný režim pre zamestnancov VPP</t>
  </si>
  <si>
    <t>Údržba strojov</t>
  </si>
  <si>
    <t>PHM do strojov</t>
  </si>
  <si>
    <t>Deň detí</t>
  </si>
  <si>
    <t>Mikuláš pre deti</t>
  </si>
  <si>
    <t>učebné pomôcky</t>
  </si>
  <si>
    <t>610</t>
  </si>
  <si>
    <t>Mzdy  zamestnanca práčovne</t>
  </si>
  <si>
    <t>Odvody zo mzdy zamestnancov práčovne</t>
  </si>
  <si>
    <t>Prepravné dôchodcov</t>
  </si>
  <si>
    <t>Príspevok k stravovanie dôchodcov</t>
  </si>
  <si>
    <t>716</t>
  </si>
  <si>
    <t>Dopravné značenia</t>
  </si>
  <si>
    <t>Nákup meračov rýchlosti</t>
  </si>
  <si>
    <t>Matrika</t>
  </si>
  <si>
    <t>Nákup osobného motorového vozidla</t>
  </si>
  <si>
    <t>0110</t>
  </si>
  <si>
    <t>714001</t>
  </si>
  <si>
    <t>ochranné pracovné pomôcky, náradie, ostat. mat.</t>
  </si>
  <si>
    <t>0610</t>
  </si>
  <si>
    <t>transféry občiankym združ./ZMOS,ZMOžO/</t>
  </si>
  <si>
    <t>Zväz invalidov</t>
  </si>
  <si>
    <t>Cykloturistický smerovník</t>
  </si>
  <si>
    <t>Vybudovanie pomník Holocaust</t>
  </si>
  <si>
    <t>poplatok rodičov za MŠ a ŠKD a stravné</t>
  </si>
  <si>
    <t>poplatok za WEB stránku ,aktualiz-prog.</t>
  </si>
  <si>
    <t>MŠ  +  ŠJ</t>
  </si>
  <si>
    <t>Zostatok finančných prostriedkov z r.2016</t>
  </si>
  <si>
    <t>Nákup mapového programu</t>
  </si>
  <si>
    <t>Nákup zariad. evidencie dochádzky</t>
  </si>
  <si>
    <t>Údržba verejného osvetlenia + montáž lámp</t>
  </si>
  <si>
    <t>Energetický audit na MŠ</t>
  </si>
  <si>
    <t>Vybudovanie chodníka II. etapa</t>
  </si>
  <si>
    <t>0630</t>
  </si>
  <si>
    <t>Kanalizácia obce</t>
  </si>
  <si>
    <t>Vybudovanie kanalizácie - dotácia</t>
  </si>
  <si>
    <t>Vybudovanie kanalizácie - vlastné</t>
  </si>
  <si>
    <t>REKAPITULÁCIA PRÍJMOV A VÝDAVKOV</t>
  </si>
  <si>
    <t>Zateplenie MŠ/projekt, rozpočet, verejné obstarávanie, stavebný dozor/</t>
  </si>
  <si>
    <t>Splácanie istiny z bankových úverov-Vosvetl</t>
  </si>
  <si>
    <t>Mzdy a odvody</t>
  </si>
  <si>
    <t>Údržba športového ihriska a budovy - WC</t>
  </si>
  <si>
    <t xml:space="preserve">MŠ - 5% spoluúčasť </t>
  </si>
  <si>
    <t>Deň Biharyho</t>
  </si>
  <si>
    <t xml:space="preserve">Rekonštrukcia kuchyne KD + chladiaci box </t>
  </si>
  <si>
    <t>Tribúna - spoluúčasť 25%</t>
  </si>
  <si>
    <t xml:space="preserve">Tribúna - verejné obstarávanie + iné výdavky </t>
  </si>
  <si>
    <t>Návrh rozpočtu na rok 2018</t>
  </si>
  <si>
    <t>Návrh rozpočtu na rok 2019</t>
  </si>
  <si>
    <t xml:space="preserve"> Rozpočet obce Veľké Blahovo na rok 2017-2019</t>
  </si>
  <si>
    <t>Rozpočet na rok 2017</t>
  </si>
  <si>
    <t>Príspevok pre cirkev</t>
  </si>
  <si>
    <t>Rozpočet schválený dňa 29.03.2017, uzn.č. 148/2017/20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</si>
</sst>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3" fillId="2" borderId="6" xfId="0" applyFont="1" applyFill="1" applyBorder="1"/>
    <xf numFmtId="0" fontId="3" fillId="3" borderId="3" xfId="0" applyFont="1" applyFill="1" applyBorder="1"/>
    <xf numFmtId="49" fontId="3" fillId="0" borderId="2" xfId="0" applyNumberFormat="1" applyFont="1" applyBorder="1"/>
    <xf numFmtId="0" fontId="3" fillId="0" borderId="1" xfId="0" applyFont="1" applyBorder="1"/>
    <xf numFmtId="49" fontId="9" fillId="0" borderId="2" xfId="0" applyNumberFormat="1" applyFont="1" applyBorder="1"/>
    <xf numFmtId="49" fontId="8" fillId="0" borderId="2" xfId="0" applyNumberFormat="1" applyFont="1" applyBorder="1"/>
    <xf numFmtId="0" fontId="9" fillId="0" borderId="1" xfId="0" applyFont="1" applyBorder="1" applyAlignment="1">
      <alignment wrapText="1"/>
    </xf>
    <xf numFmtId="0" fontId="3" fillId="3" borderId="6" xfId="0" applyFont="1" applyFill="1" applyBorder="1"/>
    <xf numFmtId="0" fontId="1" fillId="0" borderId="0" xfId="0" applyFont="1" applyFill="1" applyBorder="1"/>
    <xf numFmtId="0" fontId="3" fillId="0" borderId="4" xfId="0" applyFont="1" applyBorder="1" applyAlignment="1">
      <alignment horizontal="center"/>
    </xf>
    <xf numFmtId="0" fontId="9" fillId="0" borderId="2" xfId="0" applyFont="1" applyBorder="1"/>
    <xf numFmtId="3" fontId="9" fillId="0" borderId="1" xfId="0" applyNumberFormat="1" applyFont="1" applyBorder="1"/>
    <xf numFmtId="0" fontId="9" fillId="0" borderId="1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2" borderId="2" xfId="0" applyFont="1" applyFill="1" applyBorder="1"/>
    <xf numFmtId="3" fontId="7" fillId="4" borderId="3" xfId="0" applyNumberFormat="1" applyFont="1" applyFill="1" applyBorder="1"/>
    <xf numFmtId="49" fontId="3" fillId="0" borderId="1" xfId="0" applyNumberFormat="1" applyFont="1" applyBorder="1"/>
    <xf numFmtId="49" fontId="9" fillId="0" borderId="1" xfId="0" applyNumberFormat="1" applyFont="1" applyBorder="1"/>
    <xf numFmtId="49" fontId="8" fillId="0" borderId="1" xfId="0" applyNumberFormat="1" applyFont="1" applyBorder="1"/>
    <xf numFmtId="49" fontId="6" fillId="0" borderId="1" xfId="0" applyNumberFormat="1" applyFont="1" applyBorder="1"/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0" fontId="9" fillId="5" borderId="6" xfId="0" applyFont="1" applyFill="1" applyBorder="1"/>
    <xf numFmtId="0" fontId="9" fillId="5" borderId="3" xfId="0" applyFont="1" applyFill="1" applyBorder="1"/>
    <xf numFmtId="0" fontId="3" fillId="5" borderId="3" xfId="0" applyFont="1" applyFill="1" applyBorder="1"/>
    <xf numFmtId="3" fontId="3" fillId="5" borderId="3" xfId="0" applyNumberFormat="1" applyFont="1" applyFill="1" applyBorder="1"/>
    <xf numFmtId="3" fontId="1" fillId="0" borderId="5" xfId="0" applyNumberFormat="1" applyFont="1" applyBorder="1" applyAlignment="1">
      <alignment horizontal="right" vertical="center" wrapText="1"/>
    </xf>
    <xf numFmtId="3" fontId="9" fillId="0" borderId="5" xfId="0" applyNumberFormat="1" applyFont="1" applyBorder="1"/>
    <xf numFmtId="3" fontId="3" fillId="5" borderId="9" xfId="0" applyNumberFormat="1" applyFont="1" applyFill="1" applyBorder="1"/>
    <xf numFmtId="3" fontId="8" fillId="0" borderId="5" xfId="0" applyNumberFormat="1" applyFont="1" applyBorder="1"/>
    <xf numFmtId="3" fontId="9" fillId="0" borderId="0" xfId="0" applyNumberFormat="1" applyFont="1" applyAlignment="1">
      <alignment vertical="center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/>
    <xf numFmtId="3" fontId="3" fillId="3" borderId="3" xfId="0" applyNumberFormat="1" applyFont="1" applyFill="1" applyBorder="1"/>
    <xf numFmtId="3" fontId="3" fillId="3" borderId="1" xfId="0" applyNumberFormat="1" applyFont="1" applyFill="1" applyBorder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3" fontId="1" fillId="0" borderId="0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7" fillId="4" borderId="8" xfId="0" applyNumberFormat="1" applyFont="1" applyFill="1" applyBorder="1"/>
    <xf numFmtId="3" fontId="8" fillId="0" borderId="0" xfId="0" applyNumberFormat="1" applyFont="1"/>
    <xf numFmtId="3" fontId="6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8" fillId="0" borderId="1" xfId="0" applyNumberFormat="1" applyFont="1" applyBorder="1"/>
    <xf numFmtId="3" fontId="6" fillId="0" borderId="1" xfId="0" applyNumberFormat="1" applyFont="1" applyBorder="1"/>
    <xf numFmtId="3" fontId="5" fillId="4" borderId="3" xfId="0" applyNumberFormat="1" applyFont="1" applyFill="1" applyBorder="1"/>
    <xf numFmtId="3" fontId="6" fillId="0" borderId="5" xfId="0" applyNumberFormat="1" applyFont="1" applyBorder="1"/>
    <xf numFmtId="3" fontId="6" fillId="0" borderId="1" xfId="0" applyNumberFormat="1" applyFont="1" applyBorder="1" applyAlignment="1">
      <alignment vertical="center"/>
    </xf>
    <xf numFmtId="3" fontId="8" fillId="0" borderId="5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3" fontId="6" fillId="0" borderId="5" xfId="0" applyNumberFormat="1" applyFont="1" applyFill="1" applyBorder="1"/>
    <xf numFmtId="3" fontId="9" fillId="0" borderId="5" xfId="0" applyNumberFormat="1" applyFont="1" applyFill="1" applyBorder="1"/>
    <xf numFmtId="3" fontId="3" fillId="0" borderId="5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3" fontId="9" fillId="6" borderId="5" xfId="0" applyNumberFormat="1" applyFont="1" applyFill="1" applyBorder="1"/>
    <xf numFmtId="3" fontId="8" fillId="6" borderId="1" xfId="0" applyNumberFormat="1" applyFont="1" applyFill="1" applyBorder="1"/>
    <xf numFmtId="3" fontId="3" fillId="6" borderId="5" xfId="0" applyNumberFormat="1" applyFont="1" applyFill="1" applyBorder="1"/>
    <xf numFmtId="0" fontId="9" fillId="6" borderId="1" xfId="0" applyFont="1" applyFill="1" applyBorder="1" applyAlignment="1">
      <alignment wrapText="1"/>
    </xf>
    <xf numFmtId="3" fontId="3" fillId="6" borderId="1" xfId="0" applyNumberFormat="1" applyFont="1" applyFill="1" applyBorder="1" applyAlignment="1">
      <alignment horizontal="right"/>
    </xf>
    <xf numFmtId="3" fontId="2" fillId="0" borderId="5" xfId="0" applyNumberFormat="1" applyFont="1" applyFill="1" applyBorder="1"/>
    <xf numFmtId="3" fontId="6" fillId="3" borderId="3" xfId="0" applyNumberFormat="1" applyFont="1" applyFill="1" applyBorder="1"/>
    <xf numFmtId="3" fontId="6" fillId="3" borderId="1" xfId="0" applyNumberFormat="1" applyFont="1" applyFill="1" applyBorder="1"/>
    <xf numFmtId="3" fontId="8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3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0" fontId="7" fillId="4" borderId="6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opLeftCell="A37" zoomScaleNormal="100" workbookViewId="0">
      <selection activeCell="E56" sqref="E56"/>
    </sheetView>
  </sheetViews>
  <sheetFormatPr defaultRowHeight="15.75" x14ac:dyDescent="0.25"/>
  <cols>
    <col min="1" max="3" width="8.42578125" style="8" customWidth="1"/>
    <col min="4" max="4" width="12" style="8" customWidth="1"/>
    <col min="5" max="5" width="43.5703125" style="8" customWidth="1"/>
    <col min="6" max="6" width="23" style="67" customWidth="1"/>
    <col min="7" max="8" width="15.85546875" style="67" customWidth="1"/>
    <col min="9" max="9" width="9.140625" style="8"/>
  </cols>
  <sheetData>
    <row r="1" spans="1:9" ht="30" customHeight="1" x14ac:dyDescent="0.25">
      <c r="A1" s="112" t="s">
        <v>244</v>
      </c>
      <c r="B1" s="112"/>
      <c r="C1" s="112"/>
      <c r="D1" s="112"/>
      <c r="E1" s="112"/>
      <c r="F1" s="112"/>
    </row>
    <row r="2" spans="1:9" ht="21" customHeight="1" thickBot="1" x14ac:dyDescent="0.3">
      <c r="A2" s="1" t="s">
        <v>0</v>
      </c>
      <c r="B2" s="1"/>
      <c r="C2" s="1"/>
      <c r="D2" s="1"/>
      <c r="E2" s="9"/>
      <c r="F2" s="55"/>
    </row>
    <row r="3" spans="1:9" ht="45" customHeight="1" x14ac:dyDescent="0.25">
      <c r="A3" s="108" t="s">
        <v>1</v>
      </c>
      <c r="B3" s="103" t="s">
        <v>51</v>
      </c>
      <c r="C3" s="103"/>
      <c r="D3" s="103" t="s">
        <v>52</v>
      </c>
      <c r="E3" s="103" t="s">
        <v>2</v>
      </c>
      <c r="F3" s="56" t="s">
        <v>245</v>
      </c>
      <c r="G3" s="68" t="s">
        <v>242</v>
      </c>
      <c r="H3" s="68" t="s">
        <v>243</v>
      </c>
      <c r="I3" s="10"/>
    </row>
    <row r="4" spans="1:9" x14ac:dyDescent="0.25">
      <c r="A4" s="109"/>
      <c r="B4" s="104"/>
      <c r="C4" s="104"/>
      <c r="D4" s="104"/>
      <c r="E4" s="104"/>
      <c r="F4" s="57" t="s">
        <v>3</v>
      </c>
      <c r="G4" s="57" t="s">
        <v>3</v>
      </c>
      <c r="H4" s="69" t="s">
        <v>3</v>
      </c>
    </row>
    <row r="5" spans="1:9" x14ac:dyDescent="0.25">
      <c r="A5" s="105" t="s">
        <v>4</v>
      </c>
      <c r="B5" s="32"/>
      <c r="C5" s="32"/>
      <c r="D5" s="32"/>
      <c r="E5" s="2" t="s">
        <v>5</v>
      </c>
      <c r="F5" s="5">
        <f>SUM(F6:F11)</f>
        <v>523699</v>
      </c>
      <c r="G5" s="5">
        <v>524000</v>
      </c>
      <c r="H5" s="51">
        <v>524000</v>
      </c>
    </row>
    <row r="6" spans="1:9" x14ac:dyDescent="0.25">
      <c r="A6" s="105"/>
      <c r="B6" s="32">
        <v>41</v>
      </c>
      <c r="C6" s="32"/>
      <c r="D6" s="32">
        <v>111003</v>
      </c>
      <c r="E6" s="3" t="s">
        <v>53</v>
      </c>
      <c r="F6" s="6">
        <v>373800</v>
      </c>
      <c r="G6" s="70"/>
      <c r="H6" s="54"/>
    </row>
    <row r="7" spans="1:9" x14ac:dyDescent="0.25">
      <c r="A7" s="105"/>
      <c r="B7" s="32">
        <v>41</v>
      </c>
      <c r="C7" s="32"/>
      <c r="D7" s="32">
        <v>121001</v>
      </c>
      <c r="E7" s="3" t="s">
        <v>54</v>
      </c>
      <c r="F7" s="6">
        <v>55000</v>
      </c>
      <c r="G7" s="70"/>
      <c r="H7" s="54"/>
    </row>
    <row r="8" spans="1:9" x14ac:dyDescent="0.25">
      <c r="A8" s="105"/>
      <c r="B8" s="32">
        <v>41</v>
      </c>
      <c r="C8" s="32"/>
      <c r="D8" s="32">
        <v>121002</v>
      </c>
      <c r="E8" s="3" t="s">
        <v>55</v>
      </c>
      <c r="F8" s="6">
        <v>24200</v>
      </c>
      <c r="G8" s="70"/>
      <c r="H8" s="54"/>
    </row>
    <row r="9" spans="1:9" x14ac:dyDescent="0.25">
      <c r="A9" s="105"/>
      <c r="B9" s="32">
        <v>41</v>
      </c>
      <c r="C9" s="32"/>
      <c r="D9" s="32">
        <v>121</v>
      </c>
      <c r="E9" s="3" t="s">
        <v>56</v>
      </c>
      <c r="F9" s="6">
        <v>60599</v>
      </c>
      <c r="G9" s="70"/>
      <c r="H9" s="54"/>
    </row>
    <row r="10" spans="1:9" x14ac:dyDescent="0.25">
      <c r="A10" s="76"/>
      <c r="B10" s="32">
        <v>41</v>
      </c>
      <c r="C10" s="32"/>
      <c r="D10" s="32">
        <v>133001</v>
      </c>
      <c r="E10" s="3" t="s">
        <v>57</v>
      </c>
      <c r="F10" s="6">
        <v>1100</v>
      </c>
      <c r="G10" s="70"/>
      <c r="H10" s="54"/>
    </row>
    <row r="11" spans="1:9" x14ac:dyDescent="0.25">
      <c r="A11" s="76"/>
      <c r="B11" s="32">
        <v>41</v>
      </c>
      <c r="C11" s="32"/>
      <c r="D11" s="32">
        <v>133003</v>
      </c>
      <c r="E11" s="3" t="s">
        <v>58</v>
      </c>
      <c r="F11" s="6">
        <v>9000</v>
      </c>
      <c r="G11" s="70"/>
      <c r="H11" s="54"/>
    </row>
    <row r="12" spans="1:9" x14ac:dyDescent="0.25">
      <c r="A12" s="76" t="s">
        <v>6</v>
      </c>
      <c r="B12" s="32">
        <v>41</v>
      </c>
      <c r="C12" s="32"/>
      <c r="D12" s="32"/>
      <c r="E12" s="2" t="s">
        <v>7</v>
      </c>
      <c r="F12" s="5">
        <v>31000</v>
      </c>
      <c r="G12" s="5">
        <v>31000</v>
      </c>
      <c r="H12" s="51">
        <v>31000</v>
      </c>
    </row>
    <row r="13" spans="1:9" x14ac:dyDescent="0.25">
      <c r="A13" s="76"/>
      <c r="B13" s="32"/>
      <c r="C13" s="32"/>
      <c r="D13" s="32">
        <v>133013</v>
      </c>
      <c r="E13" s="3" t="s">
        <v>7</v>
      </c>
      <c r="F13" s="6">
        <v>22000</v>
      </c>
      <c r="G13" s="70"/>
      <c r="H13" s="54"/>
    </row>
    <row r="14" spans="1:9" ht="15.75" customHeight="1" x14ac:dyDescent="0.25">
      <c r="A14" s="76"/>
      <c r="B14" s="32">
        <v>41</v>
      </c>
      <c r="C14" s="32"/>
      <c r="D14" s="32">
        <v>133013</v>
      </c>
      <c r="E14" s="3" t="s">
        <v>59</v>
      </c>
      <c r="F14" s="6">
        <v>9000</v>
      </c>
      <c r="G14" s="70"/>
      <c r="H14" s="54"/>
    </row>
    <row r="15" spans="1:9" x14ac:dyDescent="0.25">
      <c r="A15" s="76" t="s">
        <v>49</v>
      </c>
      <c r="B15" s="32"/>
      <c r="C15" s="32"/>
      <c r="D15" s="32"/>
      <c r="E15" s="2" t="s">
        <v>9</v>
      </c>
      <c r="F15" s="5">
        <f>SUM(F16:F20)</f>
        <v>238745</v>
      </c>
      <c r="G15" s="5">
        <v>239000</v>
      </c>
      <c r="H15" s="51">
        <v>239000</v>
      </c>
    </row>
    <row r="16" spans="1:9" x14ac:dyDescent="0.25">
      <c r="A16" s="76"/>
      <c r="B16" s="32">
        <v>41</v>
      </c>
      <c r="C16" s="32"/>
      <c r="D16" s="32">
        <v>2120021</v>
      </c>
      <c r="E16" s="4" t="s">
        <v>60</v>
      </c>
      <c r="F16" s="6">
        <v>9670</v>
      </c>
      <c r="G16" s="70"/>
      <c r="H16" s="54"/>
    </row>
    <row r="17" spans="1:8" ht="15.75" customHeight="1" x14ac:dyDescent="0.25">
      <c r="A17" s="76"/>
      <c r="B17" s="32">
        <v>41</v>
      </c>
      <c r="C17" s="32"/>
      <c r="D17" s="32">
        <v>2120022</v>
      </c>
      <c r="E17" s="4" t="s">
        <v>61</v>
      </c>
      <c r="F17" s="6">
        <v>1000</v>
      </c>
      <c r="G17" s="70"/>
      <c r="H17" s="54"/>
    </row>
    <row r="18" spans="1:8" ht="15.75" customHeight="1" x14ac:dyDescent="0.25">
      <c r="A18" s="76"/>
      <c r="B18" s="32">
        <v>41</v>
      </c>
      <c r="C18" s="32"/>
      <c r="D18" s="32">
        <v>212003</v>
      </c>
      <c r="E18" s="4" t="s">
        <v>62</v>
      </c>
      <c r="F18" s="6">
        <v>2500</v>
      </c>
      <c r="G18" s="70"/>
      <c r="H18" s="54"/>
    </row>
    <row r="19" spans="1:8" ht="15.75" customHeight="1" x14ac:dyDescent="0.25">
      <c r="A19" s="76"/>
      <c r="B19" s="32">
        <v>41</v>
      </c>
      <c r="C19" s="32"/>
      <c r="D19" s="32">
        <v>2120034</v>
      </c>
      <c r="E19" s="4" t="s">
        <v>63</v>
      </c>
      <c r="F19" s="6">
        <v>211575</v>
      </c>
      <c r="G19" s="70"/>
      <c r="H19" s="54"/>
    </row>
    <row r="20" spans="1:8" ht="15.75" customHeight="1" x14ac:dyDescent="0.25">
      <c r="A20" s="76"/>
      <c r="B20" s="32">
        <v>41</v>
      </c>
      <c r="C20" s="32"/>
      <c r="D20" s="32">
        <v>2120035</v>
      </c>
      <c r="E20" s="4" t="s">
        <v>64</v>
      </c>
      <c r="F20" s="6">
        <v>14000</v>
      </c>
      <c r="G20" s="70"/>
      <c r="H20" s="54"/>
    </row>
    <row r="21" spans="1:8" x14ac:dyDescent="0.25">
      <c r="A21" s="105" t="s">
        <v>8</v>
      </c>
      <c r="B21" s="32"/>
      <c r="C21" s="32"/>
      <c r="D21" s="32"/>
      <c r="E21" s="2" t="s">
        <v>11</v>
      </c>
      <c r="F21" s="5">
        <f>SUM(F22:F24)</f>
        <v>19550</v>
      </c>
      <c r="G21" s="5">
        <v>20000</v>
      </c>
      <c r="H21" s="51">
        <v>20000</v>
      </c>
    </row>
    <row r="22" spans="1:8" ht="15.75" customHeight="1" x14ac:dyDescent="0.25">
      <c r="A22" s="113"/>
      <c r="B22" s="33">
        <v>41</v>
      </c>
      <c r="C22" s="33"/>
      <c r="D22" s="33">
        <v>221004</v>
      </c>
      <c r="E22" s="4" t="s">
        <v>65</v>
      </c>
      <c r="F22" s="6">
        <v>6000</v>
      </c>
      <c r="G22" s="70"/>
      <c r="H22" s="54"/>
    </row>
    <row r="23" spans="1:8" ht="15.75" customHeight="1" x14ac:dyDescent="0.25">
      <c r="A23" s="113"/>
      <c r="B23" s="33">
        <v>41</v>
      </c>
      <c r="C23" s="33"/>
      <c r="D23" s="33">
        <v>223001</v>
      </c>
      <c r="E23" s="4" t="s">
        <v>66</v>
      </c>
      <c r="F23" s="6">
        <v>850</v>
      </c>
      <c r="G23" s="70"/>
      <c r="H23" s="54"/>
    </row>
    <row r="24" spans="1:8" x14ac:dyDescent="0.25">
      <c r="A24" s="113"/>
      <c r="B24" s="33">
        <v>41</v>
      </c>
      <c r="C24" s="33"/>
      <c r="D24" s="33">
        <v>223002</v>
      </c>
      <c r="E24" s="4" t="s">
        <v>219</v>
      </c>
      <c r="F24" s="6">
        <v>12700</v>
      </c>
      <c r="G24" s="70"/>
      <c r="H24" s="54"/>
    </row>
    <row r="25" spans="1:8" x14ac:dyDescent="0.25">
      <c r="A25" s="76" t="s">
        <v>10</v>
      </c>
      <c r="B25" s="32">
        <v>41</v>
      </c>
      <c r="C25" s="32"/>
      <c r="D25" s="32">
        <v>243</v>
      </c>
      <c r="E25" s="2" t="s">
        <v>13</v>
      </c>
      <c r="F25" s="5">
        <v>200</v>
      </c>
      <c r="G25" s="5">
        <v>200</v>
      </c>
      <c r="H25" s="51">
        <v>200</v>
      </c>
    </row>
    <row r="26" spans="1:8" x14ac:dyDescent="0.25">
      <c r="A26" s="76" t="s">
        <v>12</v>
      </c>
      <c r="B26" s="32"/>
      <c r="C26" s="32"/>
      <c r="D26" s="32"/>
      <c r="E26" s="2" t="s">
        <v>67</v>
      </c>
      <c r="F26" s="5">
        <f>SUM(F27:F36)</f>
        <v>96623</v>
      </c>
      <c r="G26" s="5">
        <v>97000</v>
      </c>
      <c r="H26" s="51">
        <v>97000</v>
      </c>
    </row>
    <row r="27" spans="1:8" x14ac:dyDescent="0.25">
      <c r="A27" s="105" t="s">
        <v>77</v>
      </c>
      <c r="B27" s="32">
        <v>111</v>
      </c>
      <c r="C27" s="32"/>
      <c r="D27" s="32">
        <v>312001</v>
      </c>
      <c r="E27" s="3" t="s">
        <v>68</v>
      </c>
      <c r="F27" s="6">
        <v>55812</v>
      </c>
      <c r="G27" s="70"/>
      <c r="H27" s="54"/>
    </row>
    <row r="28" spans="1:8" x14ac:dyDescent="0.25">
      <c r="A28" s="105"/>
      <c r="B28" s="32">
        <v>111</v>
      </c>
      <c r="C28" s="32"/>
      <c r="D28" s="32">
        <v>312001</v>
      </c>
      <c r="E28" s="3" t="s">
        <v>76</v>
      </c>
      <c r="F28" s="6">
        <v>435</v>
      </c>
      <c r="G28" s="70"/>
      <c r="H28" s="54"/>
    </row>
    <row r="29" spans="1:8" x14ac:dyDescent="0.25">
      <c r="A29" s="105"/>
      <c r="B29" s="32">
        <v>111</v>
      </c>
      <c r="C29" s="32"/>
      <c r="D29" s="32">
        <v>312001</v>
      </c>
      <c r="E29" s="3" t="s">
        <v>209</v>
      </c>
      <c r="F29" s="6">
        <v>4036</v>
      </c>
      <c r="G29" s="70"/>
      <c r="H29" s="54"/>
    </row>
    <row r="30" spans="1:8" x14ac:dyDescent="0.25">
      <c r="A30" s="105"/>
      <c r="B30" s="32">
        <v>111</v>
      </c>
      <c r="C30" s="32"/>
      <c r="D30" s="32">
        <v>312001</v>
      </c>
      <c r="E30" s="3" t="s">
        <v>74</v>
      </c>
      <c r="F30" s="6">
        <v>80</v>
      </c>
      <c r="G30" s="70"/>
      <c r="H30" s="54"/>
    </row>
    <row r="31" spans="1:8" x14ac:dyDescent="0.25">
      <c r="A31" s="105"/>
      <c r="B31" s="32">
        <v>111</v>
      </c>
      <c r="C31" s="32"/>
      <c r="D31" s="32">
        <v>312001</v>
      </c>
      <c r="E31" s="3" t="s">
        <v>69</v>
      </c>
      <c r="F31" s="6">
        <v>75</v>
      </c>
      <c r="G31" s="70"/>
      <c r="H31" s="54"/>
    </row>
    <row r="32" spans="1:8" x14ac:dyDescent="0.25">
      <c r="A32" s="105"/>
      <c r="B32" s="32">
        <v>111</v>
      </c>
      <c r="C32" s="32"/>
      <c r="D32" s="32">
        <v>312001</v>
      </c>
      <c r="E32" s="3" t="s">
        <v>70</v>
      </c>
      <c r="F32" s="6">
        <v>200</v>
      </c>
      <c r="G32" s="70"/>
      <c r="H32" s="54"/>
    </row>
    <row r="33" spans="1:8" x14ac:dyDescent="0.25">
      <c r="A33" s="105"/>
      <c r="B33" s="32">
        <v>111</v>
      </c>
      <c r="C33" s="32"/>
      <c r="D33" s="32">
        <v>312001</v>
      </c>
      <c r="E33" s="3" t="s">
        <v>71</v>
      </c>
      <c r="F33" s="6">
        <v>1085</v>
      </c>
      <c r="G33" s="70"/>
      <c r="H33" s="54"/>
    </row>
    <row r="34" spans="1:8" x14ac:dyDescent="0.25">
      <c r="A34" s="105"/>
      <c r="B34" s="32">
        <v>111</v>
      </c>
      <c r="C34" s="32"/>
      <c r="D34" s="32">
        <v>312001</v>
      </c>
      <c r="E34" s="3" t="s">
        <v>72</v>
      </c>
      <c r="F34" s="6">
        <v>2400</v>
      </c>
      <c r="G34" s="70"/>
      <c r="H34" s="54"/>
    </row>
    <row r="35" spans="1:8" x14ac:dyDescent="0.25">
      <c r="A35" s="105"/>
      <c r="B35" s="32">
        <v>111</v>
      </c>
      <c r="C35" s="32"/>
      <c r="D35" s="32">
        <v>312001</v>
      </c>
      <c r="E35" s="3" t="s">
        <v>73</v>
      </c>
      <c r="F35" s="6">
        <v>300</v>
      </c>
      <c r="G35" s="71"/>
      <c r="H35" s="54"/>
    </row>
    <row r="36" spans="1:8" x14ac:dyDescent="0.25">
      <c r="A36" s="105"/>
      <c r="B36" s="32" t="s">
        <v>173</v>
      </c>
      <c r="C36" s="32"/>
      <c r="D36" s="32">
        <v>312002</v>
      </c>
      <c r="E36" s="3" t="s">
        <v>75</v>
      </c>
      <c r="F36" s="6">
        <v>32200</v>
      </c>
      <c r="G36" s="70"/>
      <c r="H36" s="54"/>
    </row>
    <row r="37" spans="1:8" ht="16.5" thickBot="1" x14ac:dyDescent="0.3">
      <c r="A37" s="106" t="s">
        <v>14</v>
      </c>
      <c r="B37" s="107"/>
      <c r="C37" s="107"/>
      <c r="D37" s="107"/>
      <c r="E37" s="107"/>
      <c r="F37" s="7">
        <f>F5+F12+F15+F21+F25+F26</f>
        <v>909817</v>
      </c>
      <c r="G37" s="7">
        <f>G5+G12+G15+G21+G25+G26</f>
        <v>911200</v>
      </c>
      <c r="H37" s="7">
        <f>H5+H12+H15+H21+H25+H26</f>
        <v>911200</v>
      </c>
    </row>
    <row r="38" spans="1:8" ht="16.5" thickBot="1" x14ac:dyDescent="0.3">
      <c r="A38" s="101" t="s">
        <v>36</v>
      </c>
      <c r="B38" s="101"/>
      <c r="C38" s="101"/>
      <c r="D38" s="101"/>
      <c r="E38" s="101"/>
      <c r="F38" s="58"/>
    </row>
    <row r="39" spans="1:8" ht="45.75" customHeight="1" x14ac:dyDescent="0.25">
      <c r="A39" s="108" t="s">
        <v>1</v>
      </c>
      <c r="B39" s="103" t="s">
        <v>51</v>
      </c>
      <c r="C39" s="110"/>
      <c r="D39" s="103" t="s">
        <v>52</v>
      </c>
      <c r="E39" s="103"/>
      <c r="F39" s="56" t="s">
        <v>245</v>
      </c>
      <c r="G39" s="68" t="s">
        <v>242</v>
      </c>
      <c r="H39" s="68" t="s">
        <v>243</v>
      </c>
    </row>
    <row r="40" spans="1:8" x14ac:dyDescent="0.25">
      <c r="A40" s="109"/>
      <c r="B40" s="104"/>
      <c r="C40" s="111"/>
      <c r="D40" s="104"/>
      <c r="E40" s="104"/>
      <c r="F40" s="57" t="s">
        <v>3</v>
      </c>
      <c r="G40" s="57" t="s">
        <v>3</v>
      </c>
      <c r="H40" s="69" t="s">
        <v>3</v>
      </c>
    </row>
    <row r="41" spans="1:8" x14ac:dyDescent="0.25">
      <c r="A41" s="12" t="s">
        <v>4</v>
      </c>
      <c r="B41" s="34">
        <v>111</v>
      </c>
      <c r="C41" s="34"/>
      <c r="D41" s="34">
        <v>322001</v>
      </c>
      <c r="E41" s="13"/>
      <c r="F41" s="26"/>
      <c r="G41" s="70"/>
      <c r="H41" s="54"/>
    </row>
    <row r="42" spans="1:8" x14ac:dyDescent="0.25">
      <c r="A42" s="12"/>
      <c r="B42" s="34"/>
      <c r="C42" s="34"/>
      <c r="D42" s="34"/>
      <c r="E42" s="13"/>
      <c r="F42" s="26"/>
      <c r="G42" s="70"/>
      <c r="H42" s="54"/>
    </row>
    <row r="43" spans="1:8" ht="15.75" customHeight="1" x14ac:dyDescent="0.25">
      <c r="A43" s="12" t="s">
        <v>6</v>
      </c>
      <c r="B43" s="34">
        <v>41</v>
      </c>
      <c r="C43" s="34"/>
      <c r="D43" s="34">
        <v>233001</v>
      </c>
      <c r="E43" s="14" t="s">
        <v>78</v>
      </c>
      <c r="F43" s="26">
        <v>34200</v>
      </c>
      <c r="G43" s="26">
        <v>17000</v>
      </c>
      <c r="H43" s="87">
        <v>17000</v>
      </c>
    </row>
    <row r="44" spans="1:8" ht="16.5" thickBot="1" x14ac:dyDescent="0.3">
      <c r="A44" s="15" t="s">
        <v>35</v>
      </c>
      <c r="B44" s="16"/>
      <c r="C44" s="16"/>
      <c r="D44" s="16"/>
      <c r="E44" s="16"/>
      <c r="F44" s="59">
        <f>SUM(F41:F43)</f>
        <v>34200</v>
      </c>
      <c r="G44" s="88">
        <f>G43</f>
        <v>17000</v>
      </c>
      <c r="H44" s="88">
        <f>H43</f>
        <v>17000</v>
      </c>
    </row>
    <row r="45" spans="1:8" ht="16.5" thickBot="1" x14ac:dyDescent="0.3">
      <c r="A45" s="101" t="s">
        <v>34</v>
      </c>
      <c r="B45" s="101"/>
      <c r="C45" s="101"/>
      <c r="D45" s="101"/>
      <c r="E45" s="101"/>
      <c r="F45" s="58"/>
    </row>
    <row r="46" spans="1:8" ht="44.25" customHeight="1" x14ac:dyDescent="0.25">
      <c r="A46" s="108" t="s">
        <v>1</v>
      </c>
      <c r="B46" s="103" t="s">
        <v>51</v>
      </c>
      <c r="C46" s="110"/>
      <c r="D46" s="103" t="s">
        <v>52</v>
      </c>
      <c r="E46" s="103" t="s">
        <v>2</v>
      </c>
      <c r="F46" s="56" t="s">
        <v>245</v>
      </c>
      <c r="G46" s="68" t="s">
        <v>242</v>
      </c>
      <c r="H46" s="68" t="s">
        <v>243</v>
      </c>
    </row>
    <row r="47" spans="1:8" x14ac:dyDescent="0.25">
      <c r="A47" s="109"/>
      <c r="B47" s="104"/>
      <c r="C47" s="111"/>
      <c r="D47" s="104"/>
      <c r="E47" s="104"/>
      <c r="F47" s="57" t="s">
        <v>3</v>
      </c>
      <c r="G47" s="57" t="s">
        <v>3</v>
      </c>
      <c r="H47" s="69" t="s">
        <v>3</v>
      </c>
    </row>
    <row r="48" spans="1:8" x14ac:dyDescent="0.25">
      <c r="A48" s="12" t="s">
        <v>4</v>
      </c>
      <c r="B48" s="34">
        <v>52</v>
      </c>
      <c r="C48" s="34"/>
      <c r="D48" s="34">
        <v>513001</v>
      </c>
      <c r="E48" s="13"/>
      <c r="F48" s="26"/>
      <c r="G48" s="70"/>
      <c r="H48" s="54"/>
    </row>
    <row r="49" spans="1:8" x14ac:dyDescent="0.25">
      <c r="A49" s="12" t="s">
        <v>6</v>
      </c>
      <c r="B49" s="34">
        <v>41</v>
      </c>
      <c r="C49" s="34"/>
      <c r="D49" s="34">
        <v>454001</v>
      </c>
      <c r="E49" s="13" t="s">
        <v>222</v>
      </c>
      <c r="F49" s="26">
        <v>80000</v>
      </c>
      <c r="G49" s="26">
        <v>20000</v>
      </c>
      <c r="H49" s="78">
        <v>20000</v>
      </c>
    </row>
    <row r="50" spans="1:8" ht="16.5" customHeight="1" x14ac:dyDescent="0.25">
      <c r="A50" s="36" t="s">
        <v>29</v>
      </c>
      <c r="B50" s="35"/>
      <c r="C50" s="35"/>
      <c r="D50" s="35"/>
      <c r="E50" s="35"/>
      <c r="F50" s="60">
        <f>SUM(F48:F49)</f>
        <v>80000</v>
      </c>
      <c r="G50" s="89">
        <f>G49</f>
        <v>20000</v>
      </c>
      <c r="H50" s="89">
        <f>H49</f>
        <v>20000</v>
      </c>
    </row>
    <row r="51" spans="1:8" ht="16.5" thickBot="1" x14ac:dyDescent="0.3">
      <c r="A51" s="99" t="s">
        <v>15</v>
      </c>
      <c r="B51" s="100"/>
      <c r="C51" s="100"/>
      <c r="D51" s="100"/>
      <c r="E51" s="100"/>
      <c r="F51" s="37">
        <f>F37+F44+F50</f>
        <v>1024017</v>
      </c>
      <c r="G51" s="72">
        <f>G37+G44+G50</f>
        <v>948200</v>
      </c>
      <c r="H51" s="72">
        <f>H37+H44+H50</f>
        <v>948200</v>
      </c>
    </row>
    <row r="52" spans="1:8" ht="21" customHeight="1" x14ac:dyDescent="0.25">
      <c r="A52" s="101"/>
      <c r="B52" s="101"/>
      <c r="C52" s="101"/>
      <c r="D52" s="101"/>
      <c r="E52" s="102"/>
      <c r="F52" s="58"/>
    </row>
    <row r="53" spans="1:8" x14ac:dyDescent="0.25">
      <c r="A53" s="11"/>
      <c r="B53" s="11"/>
      <c r="C53" s="11"/>
      <c r="D53" s="11"/>
      <c r="E53" s="11"/>
      <c r="F53" s="58"/>
    </row>
    <row r="54" spans="1:8" x14ac:dyDescent="0.25">
      <c r="A54" s="11"/>
      <c r="B54" s="11"/>
      <c r="C54" s="11"/>
      <c r="D54" s="11"/>
      <c r="E54" s="11"/>
      <c r="F54" s="58"/>
    </row>
    <row r="55" spans="1:8" x14ac:dyDescent="0.25">
      <c r="A55" s="11"/>
      <c r="B55" s="11"/>
      <c r="C55" s="11"/>
      <c r="D55" s="11"/>
      <c r="E55" s="11"/>
      <c r="F55" s="58"/>
    </row>
    <row r="56" spans="1:8" x14ac:dyDescent="0.25">
      <c r="A56" s="11"/>
      <c r="B56" s="11"/>
      <c r="C56" s="11"/>
      <c r="D56" s="11"/>
      <c r="E56" s="11"/>
      <c r="F56" s="58"/>
    </row>
    <row r="57" spans="1:8" x14ac:dyDescent="0.25">
      <c r="A57" s="11"/>
      <c r="B57" s="11"/>
      <c r="C57" s="11"/>
      <c r="D57" s="11"/>
      <c r="E57" s="11"/>
      <c r="F57" s="58"/>
    </row>
    <row r="58" spans="1:8" x14ac:dyDescent="0.25">
      <c r="A58" s="11"/>
      <c r="B58" s="11"/>
      <c r="C58" s="11"/>
      <c r="D58" s="11"/>
      <c r="E58" s="11"/>
      <c r="F58" s="58"/>
    </row>
    <row r="59" spans="1:8" x14ac:dyDescent="0.25">
      <c r="A59" s="11"/>
      <c r="B59" s="11"/>
      <c r="C59" s="11"/>
      <c r="D59" s="11"/>
      <c r="E59" s="11"/>
      <c r="F59" s="58"/>
    </row>
    <row r="60" spans="1:8" x14ac:dyDescent="0.25">
      <c r="A60" s="11"/>
      <c r="B60" s="11"/>
      <c r="C60" s="11"/>
      <c r="D60" s="11"/>
      <c r="E60" s="11"/>
      <c r="F60" s="58"/>
    </row>
    <row r="61" spans="1:8" x14ac:dyDescent="0.25">
      <c r="A61" s="11"/>
      <c r="B61" s="11"/>
      <c r="C61" s="11"/>
      <c r="D61" s="11"/>
      <c r="E61" s="11"/>
      <c r="F61" s="58"/>
    </row>
    <row r="62" spans="1:8" x14ac:dyDescent="0.25">
      <c r="A62" s="11"/>
      <c r="B62" s="11"/>
      <c r="C62" s="11"/>
      <c r="D62" s="11"/>
      <c r="E62" s="11"/>
      <c r="F62" s="58"/>
    </row>
    <row r="63" spans="1:8" x14ac:dyDescent="0.25">
      <c r="A63" s="11"/>
      <c r="B63" s="11"/>
      <c r="C63" s="11"/>
      <c r="D63" s="11"/>
      <c r="E63" s="11"/>
      <c r="F63" s="58"/>
    </row>
    <row r="64" spans="1:8" x14ac:dyDescent="0.25">
      <c r="A64" s="11"/>
      <c r="B64" s="11"/>
      <c r="C64" s="11"/>
      <c r="D64" s="11"/>
      <c r="E64" s="11"/>
      <c r="F64" s="58"/>
    </row>
    <row r="65" spans="1:6" x14ac:dyDescent="0.25">
      <c r="A65" s="11"/>
      <c r="B65" s="11"/>
      <c r="C65" s="11"/>
      <c r="D65" s="11"/>
      <c r="E65" s="11"/>
      <c r="F65" s="58"/>
    </row>
    <row r="66" spans="1:6" x14ac:dyDescent="0.25">
      <c r="A66" s="11"/>
      <c r="B66" s="11"/>
      <c r="C66" s="11"/>
      <c r="D66" s="11"/>
      <c r="E66" s="11"/>
      <c r="F66" s="58"/>
    </row>
    <row r="67" spans="1:6" x14ac:dyDescent="0.25">
      <c r="A67" s="11"/>
      <c r="B67" s="11"/>
      <c r="C67" s="11"/>
      <c r="D67" s="11"/>
      <c r="E67" s="11"/>
      <c r="F67" s="58"/>
    </row>
    <row r="68" spans="1:6" x14ac:dyDescent="0.25">
      <c r="A68" s="11"/>
      <c r="B68" s="11"/>
      <c r="C68" s="11"/>
      <c r="D68" s="11"/>
      <c r="E68" s="11"/>
      <c r="F68" s="58"/>
    </row>
    <row r="69" spans="1:6" x14ac:dyDescent="0.25">
      <c r="A69" s="11"/>
      <c r="B69" s="11"/>
      <c r="C69" s="11"/>
      <c r="D69" s="11"/>
      <c r="E69" s="11"/>
      <c r="F69" s="58"/>
    </row>
    <row r="70" spans="1:6" x14ac:dyDescent="0.25">
      <c r="A70" s="11"/>
      <c r="B70" s="11"/>
      <c r="C70" s="11"/>
      <c r="D70" s="11"/>
      <c r="E70" s="11"/>
      <c r="F70" s="58"/>
    </row>
    <row r="71" spans="1:6" x14ac:dyDescent="0.25">
      <c r="A71" s="11"/>
      <c r="B71" s="11"/>
      <c r="C71" s="11"/>
      <c r="D71" s="11"/>
      <c r="E71" s="11"/>
      <c r="F71" s="58"/>
    </row>
    <row r="72" spans="1:6" x14ac:dyDescent="0.25">
      <c r="A72" s="11"/>
      <c r="B72" s="11"/>
      <c r="C72" s="11"/>
      <c r="D72" s="11"/>
      <c r="E72" s="11"/>
      <c r="F72" s="58"/>
    </row>
    <row r="73" spans="1:6" x14ac:dyDescent="0.25">
      <c r="A73" s="11"/>
      <c r="B73" s="11"/>
      <c r="C73" s="11"/>
      <c r="D73" s="11"/>
      <c r="E73" s="11"/>
      <c r="F73" s="58"/>
    </row>
    <row r="74" spans="1:6" x14ac:dyDescent="0.25">
      <c r="A74" s="11"/>
      <c r="B74" s="11"/>
      <c r="C74" s="11"/>
      <c r="D74" s="11"/>
      <c r="E74" s="11"/>
      <c r="F74" s="58"/>
    </row>
    <row r="75" spans="1:6" x14ac:dyDescent="0.25">
      <c r="A75" s="11"/>
      <c r="B75" s="11"/>
      <c r="C75" s="11"/>
      <c r="D75" s="11"/>
      <c r="E75" s="11"/>
      <c r="F75" s="58"/>
    </row>
    <row r="76" spans="1:6" x14ac:dyDescent="0.25">
      <c r="A76" s="11"/>
      <c r="B76" s="11"/>
      <c r="C76" s="11"/>
      <c r="D76" s="11"/>
      <c r="E76" s="11"/>
      <c r="F76" s="58"/>
    </row>
    <row r="77" spans="1:6" x14ac:dyDescent="0.25">
      <c r="A77" s="11"/>
      <c r="B77" s="11"/>
      <c r="C77" s="11"/>
      <c r="D77" s="11"/>
      <c r="E77" s="11"/>
      <c r="F77" s="58"/>
    </row>
    <row r="78" spans="1:6" x14ac:dyDescent="0.25">
      <c r="A78" s="11"/>
      <c r="B78" s="11"/>
      <c r="C78" s="11"/>
      <c r="D78" s="11"/>
      <c r="E78" s="11"/>
      <c r="F78" s="58"/>
    </row>
    <row r="79" spans="1:6" x14ac:dyDescent="0.25">
      <c r="A79" s="11"/>
      <c r="B79" s="11"/>
      <c r="C79" s="11"/>
      <c r="D79" s="11"/>
      <c r="E79" s="11"/>
      <c r="F79" s="58"/>
    </row>
    <row r="80" spans="1:6" x14ac:dyDescent="0.25">
      <c r="A80" s="11"/>
      <c r="B80" s="11"/>
      <c r="C80" s="11"/>
      <c r="D80" s="11"/>
      <c r="E80" s="11"/>
      <c r="F80" s="58"/>
    </row>
    <row r="81" spans="1:6" x14ac:dyDescent="0.25">
      <c r="A81" s="11"/>
      <c r="B81" s="11"/>
      <c r="C81" s="11"/>
      <c r="D81" s="11"/>
      <c r="E81" s="11"/>
      <c r="F81" s="58"/>
    </row>
    <row r="82" spans="1:6" x14ac:dyDescent="0.25">
      <c r="A82" s="11"/>
      <c r="B82" s="11"/>
      <c r="C82" s="11"/>
      <c r="D82" s="11"/>
      <c r="E82" s="11"/>
      <c r="F82" s="58"/>
    </row>
    <row r="83" spans="1:6" x14ac:dyDescent="0.25">
      <c r="A83" s="11"/>
      <c r="B83" s="11"/>
      <c r="C83" s="11"/>
      <c r="D83" s="11"/>
      <c r="E83" s="11"/>
      <c r="F83" s="58"/>
    </row>
    <row r="84" spans="1:6" x14ac:dyDescent="0.25">
      <c r="A84" s="11"/>
      <c r="B84" s="11"/>
      <c r="C84" s="11"/>
      <c r="D84" s="11"/>
      <c r="E84" s="11"/>
      <c r="F84" s="58"/>
    </row>
    <row r="85" spans="1:6" x14ac:dyDescent="0.25">
      <c r="A85" s="11"/>
      <c r="B85" s="11"/>
      <c r="C85" s="11"/>
      <c r="D85" s="11"/>
      <c r="E85" s="11"/>
      <c r="F85" s="58"/>
    </row>
    <row r="86" spans="1:6" x14ac:dyDescent="0.25">
      <c r="A86" s="11"/>
      <c r="B86" s="11"/>
      <c r="C86" s="11"/>
      <c r="D86" s="11"/>
      <c r="E86" s="11"/>
      <c r="F86" s="58"/>
    </row>
    <row r="87" spans="1:6" x14ac:dyDescent="0.25">
      <c r="A87" s="11"/>
      <c r="B87" s="11"/>
      <c r="C87" s="11"/>
      <c r="D87" s="11"/>
      <c r="E87" s="11"/>
      <c r="F87" s="58"/>
    </row>
  </sheetData>
  <mergeCells count="24">
    <mergeCell ref="A1:F1"/>
    <mergeCell ref="A3:A4"/>
    <mergeCell ref="E3:E4"/>
    <mergeCell ref="A5:A9"/>
    <mergeCell ref="A21:A24"/>
    <mergeCell ref="C3:C4"/>
    <mergeCell ref="B3:B4"/>
    <mergeCell ref="D3:D4"/>
    <mergeCell ref="A51:E51"/>
    <mergeCell ref="A52:E52"/>
    <mergeCell ref="B46:B47"/>
    <mergeCell ref="D46:D47"/>
    <mergeCell ref="A27:A36"/>
    <mergeCell ref="B39:B40"/>
    <mergeCell ref="D39:D40"/>
    <mergeCell ref="A37:E37"/>
    <mergeCell ref="A38:E38"/>
    <mergeCell ref="A39:A40"/>
    <mergeCell ref="E39:E40"/>
    <mergeCell ref="C46:C47"/>
    <mergeCell ref="C39:C40"/>
    <mergeCell ref="A45:E45"/>
    <mergeCell ref="A46:A47"/>
    <mergeCell ref="E46:E4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2" manualBreakCount="2">
    <brk id="38" max="8" man="1"/>
    <brk id="51" max="16383" man="1"/>
  </rowBreaks>
  <colBreaks count="1" manualBreakCount="1">
    <brk id="7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Normal="100" workbookViewId="0">
      <selection sqref="A1:E1"/>
    </sheetView>
  </sheetViews>
  <sheetFormatPr defaultRowHeight="15" x14ac:dyDescent="0.25"/>
  <cols>
    <col min="2" max="2" width="8.42578125" customWidth="1"/>
    <col min="3" max="3" width="8.7109375" customWidth="1"/>
    <col min="4" max="4" width="10.140625" customWidth="1"/>
    <col min="5" max="5" width="46.5703125" customWidth="1"/>
    <col min="6" max="6" width="16" customWidth="1"/>
    <col min="7" max="8" width="14.85546875" customWidth="1"/>
  </cols>
  <sheetData>
    <row r="1" spans="1:8" ht="16.5" thickBot="1" x14ac:dyDescent="0.3">
      <c r="A1" s="101" t="s">
        <v>16</v>
      </c>
      <c r="B1" s="101"/>
      <c r="C1" s="101"/>
      <c r="D1" s="101"/>
      <c r="E1" s="102"/>
      <c r="F1" s="58"/>
      <c r="G1" s="67"/>
      <c r="H1" s="67"/>
    </row>
    <row r="2" spans="1:8" ht="47.25" x14ac:dyDescent="0.25">
      <c r="A2" s="108" t="s">
        <v>1</v>
      </c>
      <c r="B2" s="103" t="s">
        <v>51</v>
      </c>
      <c r="C2" s="103"/>
      <c r="D2" s="103" t="s">
        <v>52</v>
      </c>
      <c r="E2" s="103" t="s">
        <v>48</v>
      </c>
      <c r="F2" s="56" t="s">
        <v>245</v>
      </c>
      <c r="G2" s="68" t="s">
        <v>242</v>
      </c>
      <c r="H2" s="68" t="s">
        <v>243</v>
      </c>
    </row>
    <row r="3" spans="1:8" ht="15.75" x14ac:dyDescent="0.25">
      <c r="A3" s="109"/>
      <c r="B3" s="104"/>
      <c r="C3" s="104"/>
      <c r="D3" s="104"/>
      <c r="E3" s="104"/>
      <c r="F3" s="57" t="s">
        <v>3</v>
      </c>
      <c r="G3" s="57"/>
      <c r="H3" s="69" t="s">
        <v>3</v>
      </c>
    </row>
    <row r="4" spans="1:8" ht="15.75" x14ac:dyDescent="0.25">
      <c r="A4" s="17" t="s">
        <v>109</v>
      </c>
      <c r="B4" s="38" t="s">
        <v>79</v>
      </c>
      <c r="C4" s="38" t="s">
        <v>116</v>
      </c>
      <c r="D4" s="38"/>
      <c r="E4" s="18" t="s">
        <v>17</v>
      </c>
      <c r="F4" s="61">
        <f>F5+F6+F7+F8+F9+F10+F11+F21+F22+F25+F30+F31</f>
        <v>200844</v>
      </c>
      <c r="G4" s="71">
        <v>200000</v>
      </c>
      <c r="H4" s="73">
        <v>200000</v>
      </c>
    </row>
    <row r="5" spans="1:8" ht="15.75" x14ac:dyDescent="0.25">
      <c r="A5" s="19"/>
      <c r="B5" s="39"/>
      <c r="C5" s="39"/>
      <c r="D5" s="39" t="s">
        <v>80</v>
      </c>
      <c r="E5" s="13" t="s">
        <v>172</v>
      </c>
      <c r="F5" s="26">
        <v>77714</v>
      </c>
      <c r="G5" s="70"/>
      <c r="H5" s="82"/>
    </row>
    <row r="6" spans="1:8" ht="15.75" x14ac:dyDescent="0.25">
      <c r="A6" s="19"/>
      <c r="B6" s="39"/>
      <c r="C6" s="39"/>
      <c r="D6" s="39" t="s">
        <v>81</v>
      </c>
      <c r="E6" s="13" t="s">
        <v>82</v>
      </c>
      <c r="F6" s="26">
        <v>27165</v>
      </c>
      <c r="G6" s="70"/>
      <c r="H6" s="52"/>
    </row>
    <row r="7" spans="1:8" ht="15.75" x14ac:dyDescent="0.25">
      <c r="A7" s="19"/>
      <c r="B7" s="39"/>
      <c r="C7" s="39"/>
      <c r="D7" s="39" t="s">
        <v>80</v>
      </c>
      <c r="E7" s="13" t="s">
        <v>188</v>
      </c>
      <c r="F7" s="26">
        <v>5200</v>
      </c>
      <c r="G7" s="70"/>
      <c r="H7" s="52"/>
    </row>
    <row r="8" spans="1:8" ht="15.75" x14ac:dyDescent="0.25">
      <c r="A8" s="19"/>
      <c r="B8" s="39"/>
      <c r="C8" s="39"/>
      <c r="D8" s="39" t="s">
        <v>81</v>
      </c>
      <c r="E8" s="13" t="s">
        <v>189</v>
      </c>
      <c r="F8" s="26">
        <v>1825</v>
      </c>
      <c r="G8" s="70"/>
      <c r="H8" s="52"/>
    </row>
    <row r="9" spans="1:8" ht="15.75" x14ac:dyDescent="0.25">
      <c r="A9" s="19"/>
      <c r="B9" s="39"/>
      <c r="C9" s="39"/>
      <c r="D9" s="39" t="s">
        <v>83</v>
      </c>
      <c r="E9" s="13" t="s">
        <v>84</v>
      </c>
      <c r="F9" s="26">
        <v>1000</v>
      </c>
      <c r="G9" s="70"/>
      <c r="H9" s="52"/>
    </row>
    <row r="10" spans="1:8" ht="15.75" x14ac:dyDescent="0.25">
      <c r="A10" s="19"/>
      <c r="B10" s="39"/>
      <c r="C10" s="39"/>
      <c r="D10" s="39" t="s">
        <v>85</v>
      </c>
      <c r="E10" s="13" t="s">
        <v>86</v>
      </c>
      <c r="F10" s="26">
        <v>9700</v>
      </c>
      <c r="G10" s="70"/>
      <c r="H10" s="52"/>
    </row>
    <row r="11" spans="1:8" ht="15.75" x14ac:dyDescent="0.25">
      <c r="A11" s="19"/>
      <c r="B11" s="39"/>
      <c r="C11" s="39"/>
      <c r="D11" s="39" t="s">
        <v>87</v>
      </c>
      <c r="E11" s="13" t="s">
        <v>149</v>
      </c>
      <c r="F11" s="61">
        <f>SUM(F12:F20)</f>
        <v>13700</v>
      </c>
      <c r="G11" s="71"/>
      <c r="H11" s="73"/>
    </row>
    <row r="12" spans="1:8" ht="15.75" x14ac:dyDescent="0.25">
      <c r="A12" s="19"/>
      <c r="B12" s="39"/>
      <c r="C12" s="39"/>
      <c r="D12" s="39"/>
      <c r="E12" s="13" t="s">
        <v>177</v>
      </c>
      <c r="F12" s="26">
        <v>500</v>
      </c>
      <c r="G12" s="70"/>
      <c r="H12" s="78"/>
    </row>
    <row r="13" spans="1:8" ht="15.75" x14ac:dyDescent="0.25">
      <c r="A13" s="19"/>
      <c r="B13" s="39"/>
      <c r="C13" s="39"/>
      <c r="D13" s="39"/>
      <c r="E13" s="13" t="s">
        <v>213</v>
      </c>
      <c r="F13" s="26">
        <v>5000</v>
      </c>
      <c r="G13" s="70"/>
      <c r="H13" s="75"/>
    </row>
    <row r="14" spans="1:8" ht="15.75" x14ac:dyDescent="0.25">
      <c r="A14" s="19"/>
      <c r="B14" s="39"/>
      <c r="C14" s="39"/>
      <c r="D14" s="39"/>
      <c r="E14" s="13" t="s">
        <v>175</v>
      </c>
      <c r="F14" s="26">
        <v>250</v>
      </c>
      <c r="G14" s="70"/>
      <c r="H14" s="78"/>
    </row>
    <row r="15" spans="1:8" ht="15.75" x14ac:dyDescent="0.25">
      <c r="A15" s="19"/>
      <c r="B15" s="39"/>
      <c r="C15" s="39"/>
      <c r="D15" s="39"/>
      <c r="E15" s="13" t="s">
        <v>176</v>
      </c>
      <c r="F15" s="26">
        <v>500</v>
      </c>
      <c r="G15" s="70"/>
      <c r="H15" s="78"/>
    </row>
    <row r="16" spans="1:8" ht="15.75" x14ac:dyDescent="0.25">
      <c r="A16" s="19"/>
      <c r="B16" s="39"/>
      <c r="C16" s="39"/>
      <c r="D16" s="39"/>
      <c r="E16" s="13" t="s">
        <v>174</v>
      </c>
      <c r="F16" s="26">
        <v>250</v>
      </c>
      <c r="G16" s="70"/>
      <c r="H16" s="78"/>
    </row>
    <row r="17" spans="1:8" ht="15.75" x14ac:dyDescent="0.25">
      <c r="A17" s="19"/>
      <c r="B17" s="39"/>
      <c r="C17" s="39"/>
      <c r="D17" s="39"/>
      <c r="E17" s="13" t="s">
        <v>178</v>
      </c>
      <c r="F17" s="26">
        <v>1500</v>
      </c>
      <c r="G17" s="70"/>
      <c r="H17" s="78"/>
    </row>
    <row r="18" spans="1:8" ht="15.75" x14ac:dyDescent="0.25">
      <c r="A18" s="19"/>
      <c r="B18" s="39"/>
      <c r="C18" s="39"/>
      <c r="D18" s="39"/>
      <c r="E18" s="13" t="s">
        <v>186</v>
      </c>
      <c r="F18" s="26">
        <v>1500</v>
      </c>
      <c r="G18" s="70"/>
      <c r="H18" s="75"/>
    </row>
    <row r="19" spans="1:8" ht="15.75" x14ac:dyDescent="0.25">
      <c r="A19" s="19"/>
      <c r="B19" s="39"/>
      <c r="C19" s="39"/>
      <c r="D19" s="39" t="s">
        <v>87</v>
      </c>
      <c r="E19" s="13" t="s">
        <v>223</v>
      </c>
      <c r="F19" s="26">
        <v>1500</v>
      </c>
      <c r="G19" s="70"/>
      <c r="H19" s="75"/>
    </row>
    <row r="20" spans="1:8" ht="15.75" x14ac:dyDescent="0.25">
      <c r="A20" s="19"/>
      <c r="B20" s="39"/>
      <c r="C20" s="39"/>
      <c r="D20" s="39" t="s">
        <v>87</v>
      </c>
      <c r="E20" s="13" t="s">
        <v>224</v>
      </c>
      <c r="F20" s="26">
        <v>2700</v>
      </c>
      <c r="G20" s="70"/>
      <c r="H20" s="75"/>
    </row>
    <row r="21" spans="1:8" ht="15.75" x14ac:dyDescent="0.25">
      <c r="A21" s="19"/>
      <c r="B21" s="39"/>
      <c r="C21" s="39"/>
      <c r="D21" s="39" t="s">
        <v>88</v>
      </c>
      <c r="E21" s="13" t="s">
        <v>89</v>
      </c>
      <c r="F21" s="61">
        <v>400</v>
      </c>
      <c r="G21" s="70"/>
      <c r="H21" s="77"/>
    </row>
    <row r="22" spans="1:8" ht="15.75" x14ac:dyDescent="0.25">
      <c r="A22" s="19"/>
      <c r="B22" s="39"/>
      <c r="C22" s="39"/>
      <c r="D22" s="39" t="s">
        <v>90</v>
      </c>
      <c r="E22" s="13" t="s">
        <v>91</v>
      </c>
      <c r="F22" s="61">
        <f>SUM(F23:F24)</f>
        <v>2400</v>
      </c>
      <c r="G22" s="71"/>
      <c r="H22" s="77"/>
    </row>
    <row r="23" spans="1:8" ht="15.75" x14ac:dyDescent="0.25">
      <c r="A23" s="19"/>
      <c r="B23" s="39"/>
      <c r="C23" s="39"/>
      <c r="D23" s="39"/>
      <c r="E23" s="13" t="s">
        <v>187</v>
      </c>
      <c r="F23" s="26">
        <v>1400</v>
      </c>
      <c r="G23" s="70"/>
      <c r="H23" s="78"/>
    </row>
    <row r="24" spans="1:8" ht="15.75" x14ac:dyDescent="0.25">
      <c r="A24" s="19"/>
      <c r="B24" s="39"/>
      <c r="C24" s="39"/>
      <c r="D24" s="39"/>
      <c r="E24" s="13" t="s">
        <v>191</v>
      </c>
      <c r="F24" s="26">
        <v>1000</v>
      </c>
      <c r="G24" s="70"/>
      <c r="H24" s="78"/>
    </row>
    <row r="25" spans="1:8" ht="15.75" x14ac:dyDescent="0.25">
      <c r="A25" s="20"/>
      <c r="B25" s="40"/>
      <c r="C25" s="40"/>
      <c r="D25" s="40" t="s">
        <v>92</v>
      </c>
      <c r="E25" s="13" t="s">
        <v>94</v>
      </c>
      <c r="F25" s="61">
        <f>SUM(F26:F29)</f>
        <v>23190</v>
      </c>
      <c r="G25" s="71"/>
      <c r="H25" s="77"/>
    </row>
    <row r="26" spans="1:8" ht="15.75" x14ac:dyDescent="0.25">
      <c r="A26" s="20"/>
      <c r="B26" s="40"/>
      <c r="C26" s="40"/>
      <c r="D26" s="40"/>
      <c r="E26" s="13" t="s">
        <v>179</v>
      </c>
      <c r="F26" s="26">
        <v>800</v>
      </c>
      <c r="G26" s="70"/>
      <c r="H26" s="78"/>
    </row>
    <row r="27" spans="1:8" ht="15.75" x14ac:dyDescent="0.25">
      <c r="A27" s="20"/>
      <c r="B27" s="40"/>
      <c r="C27" s="40"/>
      <c r="D27" s="40"/>
      <c r="E27" s="13" t="s">
        <v>180</v>
      </c>
      <c r="F27" s="26">
        <v>6300</v>
      </c>
      <c r="G27" s="70"/>
      <c r="H27" s="78"/>
    </row>
    <row r="28" spans="1:8" ht="15.75" x14ac:dyDescent="0.25">
      <c r="A28" s="20"/>
      <c r="B28" s="40"/>
      <c r="C28" s="40"/>
      <c r="D28" s="40"/>
      <c r="E28" s="13" t="s">
        <v>181</v>
      </c>
      <c r="F28" s="26">
        <v>15690</v>
      </c>
      <c r="G28" s="70"/>
      <c r="H28" s="75"/>
    </row>
    <row r="29" spans="1:8" ht="15.75" x14ac:dyDescent="0.25">
      <c r="A29" s="20"/>
      <c r="B29" s="40"/>
      <c r="C29" s="40"/>
      <c r="D29" s="40"/>
      <c r="E29" s="13" t="s">
        <v>182</v>
      </c>
      <c r="F29" s="26">
        <v>400</v>
      </c>
      <c r="G29" s="70"/>
      <c r="H29" s="78"/>
    </row>
    <row r="30" spans="1:8" ht="15.75" x14ac:dyDescent="0.25">
      <c r="A30" s="20"/>
      <c r="B30" s="40"/>
      <c r="C30" s="40"/>
      <c r="D30" s="40" t="s">
        <v>92</v>
      </c>
      <c r="E30" s="13" t="s">
        <v>93</v>
      </c>
      <c r="F30" s="61">
        <v>10000</v>
      </c>
      <c r="G30" s="70"/>
      <c r="H30" s="79"/>
    </row>
    <row r="31" spans="1:8" ht="15.75" x14ac:dyDescent="0.25">
      <c r="A31" s="20"/>
      <c r="B31" s="40"/>
      <c r="C31" s="40"/>
      <c r="D31" s="40" t="s">
        <v>92</v>
      </c>
      <c r="E31" s="13" t="s">
        <v>95</v>
      </c>
      <c r="F31" s="61">
        <f>SUM(F32:F37)</f>
        <v>28550</v>
      </c>
      <c r="G31" s="71"/>
      <c r="H31" s="77"/>
    </row>
    <row r="32" spans="1:8" ht="15.75" x14ac:dyDescent="0.25">
      <c r="A32" s="20"/>
      <c r="B32" s="40"/>
      <c r="C32" s="40"/>
      <c r="D32" s="40"/>
      <c r="E32" s="13" t="s">
        <v>183</v>
      </c>
      <c r="F32" s="26"/>
      <c r="G32" s="70"/>
      <c r="H32" s="78"/>
    </row>
    <row r="33" spans="1:8" ht="15.75" x14ac:dyDescent="0.25">
      <c r="A33" s="20"/>
      <c r="B33" s="40"/>
      <c r="C33" s="40"/>
      <c r="D33" s="40"/>
      <c r="E33" s="13" t="s">
        <v>220</v>
      </c>
      <c r="F33" s="26">
        <v>1440</v>
      </c>
      <c r="G33" s="70"/>
      <c r="H33" s="78"/>
    </row>
    <row r="34" spans="1:8" ht="15.75" x14ac:dyDescent="0.25">
      <c r="A34" s="20"/>
      <c r="B34" s="40"/>
      <c r="C34" s="40"/>
      <c r="D34" s="40"/>
      <c r="E34" s="13" t="s">
        <v>184</v>
      </c>
      <c r="F34" s="26">
        <v>4560</v>
      </c>
      <c r="G34" s="70"/>
      <c r="H34" s="78"/>
    </row>
    <row r="35" spans="1:8" ht="15.75" x14ac:dyDescent="0.25">
      <c r="A35" s="20"/>
      <c r="B35" s="40"/>
      <c r="C35" s="40"/>
      <c r="D35" s="40"/>
      <c r="E35" s="13" t="s">
        <v>185</v>
      </c>
      <c r="F35" s="26">
        <v>14400</v>
      </c>
      <c r="G35" s="70"/>
      <c r="H35" s="75"/>
    </row>
    <row r="36" spans="1:8" ht="15.75" x14ac:dyDescent="0.25">
      <c r="A36" s="20"/>
      <c r="B36" s="40"/>
      <c r="C36" s="40"/>
      <c r="D36" s="40"/>
      <c r="E36" s="13" t="s">
        <v>190</v>
      </c>
      <c r="F36" s="26">
        <v>7500</v>
      </c>
      <c r="G36" s="70"/>
      <c r="H36" s="75"/>
    </row>
    <row r="37" spans="1:8" ht="15.75" x14ac:dyDescent="0.25">
      <c r="A37" s="20"/>
      <c r="B37" s="40"/>
      <c r="C37" s="40"/>
      <c r="D37" s="40"/>
      <c r="E37" s="13" t="s">
        <v>215</v>
      </c>
      <c r="F37" s="26">
        <v>650</v>
      </c>
      <c r="G37" s="70"/>
      <c r="H37" s="75"/>
    </row>
    <row r="38" spans="1:8" ht="15.75" x14ac:dyDescent="0.25">
      <c r="A38" s="20" t="s">
        <v>110</v>
      </c>
      <c r="B38" s="41" t="s">
        <v>96</v>
      </c>
      <c r="C38" s="41" t="s">
        <v>97</v>
      </c>
      <c r="D38" s="41"/>
      <c r="E38" s="18" t="s">
        <v>209</v>
      </c>
      <c r="F38" s="61">
        <f>SUM(F39:F41)</f>
        <v>4039</v>
      </c>
      <c r="G38" s="71">
        <v>4000</v>
      </c>
      <c r="H38" s="77">
        <v>4000</v>
      </c>
    </row>
    <row r="39" spans="1:8" ht="15.75" x14ac:dyDescent="0.25">
      <c r="A39" s="20"/>
      <c r="B39" s="40"/>
      <c r="C39" s="40"/>
      <c r="D39" s="40" t="s">
        <v>99</v>
      </c>
      <c r="E39" s="13" t="s">
        <v>98</v>
      </c>
      <c r="F39" s="26">
        <v>3339</v>
      </c>
      <c r="G39" s="70"/>
      <c r="H39" s="78"/>
    </row>
    <row r="40" spans="1:8" ht="15.75" x14ac:dyDescent="0.25">
      <c r="A40" s="20"/>
      <c r="B40" s="40"/>
      <c r="C40" s="40"/>
      <c r="D40" s="40" t="s">
        <v>87</v>
      </c>
      <c r="E40" s="13" t="s">
        <v>100</v>
      </c>
      <c r="F40" s="26">
        <v>100</v>
      </c>
      <c r="G40" s="70"/>
      <c r="H40" s="78"/>
    </row>
    <row r="41" spans="1:8" ht="15.75" x14ac:dyDescent="0.25">
      <c r="A41" s="20"/>
      <c r="B41" s="40"/>
      <c r="C41" s="40"/>
      <c r="D41" s="40" t="s">
        <v>92</v>
      </c>
      <c r="E41" s="13" t="s">
        <v>192</v>
      </c>
      <c r="F41" s="26">
        <v>600</v>
      </c>
      <c r="G41" s="70"/>
      <c r="H41" s="78"/>
    </row>
    <row r="42" spans="1:8" ht="15.75" x14ac:dyDescent="0.25">
      <c r="A42" s="20" t="s">
        <v>111</v>
      </c>
      <c r="B42" s="41" t="s">
        <v>79</v>
      </c>
      <c r="C42" s="41" t="s">
        <v>40</v>
      </c>
      <c r="D42" s="41"/>
      <c r="E42" s="18" t="s">
        <v>18</v>
      </c>
      <c r="F42" s="61">
        <f>SUM(F43:F45)</f>
        <v>25000</v>
      </c>
      <c r="G42" s="71">
        <v>24000</v>
      </c>
      <c r="H42" s="79">
        <v>24000</v>
      </c>
    </row>
    <row r="43" spans="1:8" ht="15.75" x14ac:dyDescent="0.25">
      <c r="A43" s="20"/>
      <c r="B43" s="40"/>
      <c r="C43" s="40"/>
      <c r="D43" s="40" t="s">
        <v>101</v>
      </c>
      <c r="E43" s="13" t="s">
        <v>102</v>
      </c>
      <c r="F43" s="26">
        <v>25000</v>
      </c>
      <c r="G43" s="70"/>
      <c r="H43" s="78"/>
    </row>
    <row r="44" spans="1:8" ht="15.75" x14ac:dyDescent="0.25">
      <c r="A44" s="17"/>
      <c r="B44" s="38"/>
      <c r="C44" s="38"/>
      <c r="D44" s="39" t="s">
        <v>101</v>
      </c>
      <c r="E44" s="13"/>
      <c r="F44" s="61"/>
      <c r="G44" s="71"/>
      <c r="H44" s="79"/>
    </row>
    <row r="45" spans="1:8" ht="15.75" x14ac:dyDescent="0.25">
      <c r="A45" s="17"/>
      <c r="B45" s="38"/>
      <c r="C45" s="38"/>
      <c r="D45" s="39" t="s">
        <v>101</v>
      </c>
      <c r="E45" s="13" t="s">
        <v>103</v>
      </c>
      <c r="F45" s="61"/>
      <c r="G45" s="70"/>
      <c r="H45" s="79"/>
    </row>
    <row r="46" spans="1:8" ht="15.75" x14ac:dyDescent="0.25">
      <c r="A46" s="17" t="s">
        <v>112</v>
      </c>
      <c r="B46" s="38" t="s">
        <v>79</v>
      </c>
      <c r="C46" s="38" t="s">
        <v>41</v>
      </c>
      <c r="D46" s="38"/>
      <c r="E46" s="18" t="s">
        <v>19</v>
      </c>
      <c r="F46" s="61">
        <v>600</v>
      </c>
      <c r="G46" s="71">
        <v>600</v>
      </c>
      <c r="H46" s="79">
        <v>600</v>
      </c>
    </row>
    <row r="47" spans="1:8" ht="15.75" x14ac:dyDescent="0.25">
      <c r="A47" s="19"/>
      <c r="B47" s="39"/>
      <c r="C47" s="39"/>
      <c r="D47" s="39" t="s">
        <v>92</v>
      </c>
      <c r="E47" s="13" t="s">
        <v>107</v>
      </c>
      <c r="F47" s="26">
        <v>600</v>
      </c>
      <c r="G47" s="70"/>
      <c r="H47" s="78"/>
    </row>
    <row r="48" spans="1:8" ht="15.75" x14ac:dyDescent="0.25">
      <c r="A48" s="19" t="s">
        <v>113</v>
      </c>
      <c r="B48" s="38" t="s">
        <v>79</v>
      </c>
      <c r="C48" s="38" t="s">
        <v>108</v>
      </c>
      <c r="D48" s="38"/>
      <c r="E48" s="18" t="s">
        <v>38</v>
      </c>
      <c r="F48" s="61">
        <f>SUM(F49:F53)</f>
        <v>19100</v>
      </c>
      <c r="G48" s="71">
        <v>8000</v>
      </c>
      <c r="H48" s="79">
        <v>8000</v>
      </c>
    </row>
    <row r="49" spans="1:8" ht="15.75" x14ac:dyDescent="0.25">
      <c r="A49" s="19"/>
      <c r="B49" s="39"/>
      <c r="C49" s="39"/>
      <c r="D49" s="39" t="s">
        <v>90</v>
      </c>
      <c r="E49" s="13" t="s">
        <v>39</v>
      </c>
      <c r="F49" s="26">
        <v>10000</v>
      </c>
      <c r="G49" s="70"/>
      <c r="H49" s="78"/>
    </row>
    <row r="50" spans="1:8" ht="15.75" x14ac:dyDescent="0.25">
      <c r="A50" s="19"/>
      <c r="B50" s="39"/>
      <c r="C50" s="39"/>
      <c r="D50" s="39"/>
      <c r="E50" s="13" t="s">
        <v>193</v>
      </c>
      <c r="F50" s="26">
        <v>1500</v>
      </c>
      <c r="G50" s="70"/>
      <c r="H50" s="78"/>
    </row>
    <row r="51" spans="1:8" ht="15.75" x14ac:dyDescent="0.25">
      <c r="A51" s="19"/>
      <c r="B51" s="39"/>
      <c r="C51" s="39"/>
      <c r="D51" s="39" t="s">
        <v>90</v>
      </c>
      <c r="E51" s="13" t="s">
        <v>207</v>
      </c>
      <c r="F51" s="26">
        <v>440</v>
      </c>
      <c r="G51" s="70"/>
      <c r="H51" s="78"/>
    </row>
    <row r="52" spans="1:8" ht="15.75" x14ac:dyDescent="0.25">
      <c r="A52" s="19"/>
      <c r="B52" s="39"/>
      <c r="C52" s="39"/>
      <c r="D52" s="39" t="s">
        <v>90</v>
      </c>
      <c r="E52" s="13" t="s">
        <v>208</v>
      </c>
      <c r="F52" s="26">
        <v>5560</v>
      </c>
      <c r="G52" s="70"/>
      <c r="H52" s="82"/>
    </row>
    <row r="53" spans="1:8" ht="15.75" x14ac:dyDescent="0.25">
      <c r="A53" s="19"/>
      <c r="B53" s="39"/>
      <c r="C53" s="39"/>
      <c r="D53" s="39" t="s">
        <v>92</v>
      </c>
      <c r="E53" s="13" t="s">
        <v>217</v>
      </c>
      <c r="F53" s="26">
        <v>1600</v>
      </c>
      <c r="G53" s="70"/>
      <c r="H53" s="78"/>
    </row>
    <row r="54" spans="1:8" ht="15.75" x14ac:dyDescent="0.25">
      <c r="A54" s="19" t="s">
        <v>115</v>
      </c>
      <c r="B54" s="38" t="s">
        <v>79</v>
      </c>
      <c r="C54" s="38" t="s">
        <v>42</v>
      </c>
      <c r="D54" s="38"/>
      <c r="E54" s="18" t="s">
        <v>117</v>
      </c>
      <c r="F54" s="61">
        <f>SUM(F55:F57)</f>
        <v>35400</v>
      </c>
      <c r="G54" s="71">
        <v>36000</v>
      </c>
      <c r="H54" s="79">
        <v>36000</v>
      </c>
    </row>
    <row r="55" spans="1:8" ht="15.75" x14ac:dyDescent="0.25">
      <c r="A55" s="19"/>
      <c r="B55" s="39"/>
      <c r="C55" s="39"/>
      <c r="D55" s="39" t="s">
        <v>87</v>
      </c>
      <c r="E55" s="13" t="s">
        <v>118</v>
      </c>
      <c r="F55" s="26">
        <v>1400</v>
      </c>
      <c r="G55" s="70"/>
      <c r="H55" s="78"/>
    </row>
    <row r="56" spans="1:8" ht="15.75" x14ac:dyDescent="0.25">
      <c r="A56" s="19"/>
      <c r="B56" s="39"/>
      <c r="C56" s="39"/>
      <c r="D56" s="39" t="s">
        <v>92</v>
      </c>
      <c r="E56" s="13" t="s">
        <v>119</v>
      </c>
      <c r="F56" s="26">
        <v>32000</v>
      </c>
      <c r="G56" s="70"/>
      <c r="H56" s="78"/>
    </row>
    <row r="57" spans="1:8" ht="15.75" x14ac:dyDescent="0.25">
      <c r="A57" s="19"/>
      <c r="B57" s="39"/>
      <c r="C57" s="39"/>
      <c r="D57" s="39" t="s">
        <v>120</v>
      </c>
      <c r="E57" s="21" t="s">
        <v>121</v>
      </c>
      <c r="F57" s="26">
        <v>2000</v>
      </c>
      <c r="G57" s="70"/>
      <c r="H57" s="78"/>
    </row>
    <row r="58" spans="1:8" ht="15.75" x14ac:dyDescent="0.25">
      <c r="A58" s="19" t="s">
        <v>114</v>
      </c>
      <c r="B58" s="38" t="s">
        <v>128</v>
      </c>
      <c r="C58" s="38" t="s">
        <v>43</v>
      </c>
      <c r="D58" s="38"/>
      <c r="E58" s="18" t="s">
        <v>122</v>
      </c>
      <c r="F58" s="61">
        <f>SUM(F59:F66)</f>
        <v>53600</v>
      </c>
      <c r="G58" s="71">
        <v>54000</v>
      </c>
      <c r="H58" s="79">
        <v>54000</v>
      </c>
    </row>
    <row r="59" spans="1:8" ht="15.75" x14ac:dyDescent="0.25">
      <c r="A59" s="19"/>
      <c r="B59" s="39"/>
      <c r="C59" s="39"/>
      <c r="D59" s="39" t="s">
        <v>124</v>
      </c>
      <c r="E59" s="13" t="s">
        <v>123</v>
      </c>
      <c r="F59" s="26">
        <v>40000</v>
      </c>
      <c r="G59" s="70"/>
      <c r="H59" s="78"/>
    </row>
    <row r="60" spans="1:8" ht="15.75" x14ac:dyDescent="0.25">
      <c r="A60" s="19"/>
      <c r="B60" s="39"/>
      <c r="C60" s="39"/>
      <c r="D60" s="39" t="s">
        <v>87</v>
      </c>
      <c r="E60" s="13" t="s">
        <v>125</v>
      </c>
      <c r="F60" s="26">
        <v>700</v>
      </c>
      <c r="G60" s="70"/>
      <c r="H60" s="78"/>
    </row>
    <row r="61" spans="1:8" ht="15.75" x14ac:dyDescent="0.25">
      <c r="A61" s="19"/>
      <c r="B61" s="39"/>
      <c r="C61" s="39"/>
      <c r="D61" s="39"/>
      <c r="E61" s="13" t="s">
        <v>194</v>
      </c>
      <c r="F61" s="26">
        <v>500</v>
      </c>
      <c r="G61" s="70"/>
      <c r="H61" s="78"/>
    </row>
    <row r="62" spans="1:8" ht="15.75" x14ac:dyDescent="0.25">
      <c r="A62" s="19"/>
      <c r="B62" s="39"/>
      <c r="C62" s="39"/>
      <c r="D62" s="39"/>
      <c r="E62" s="13" t="s">
        <v>195</v>
      </c>
      <c r="F62" s="26">
        <v>300</v>
      </c>
      <c r="G62" s="70"/>
      <c r="H62" s="78"/>
    </row>
    <row r="63" spans="1:8" ht="15.75" x14ac:dyDescent="0.25">
      <c r="A63" s="19"/>
      <c r="B63" s="39"/>
      <c r="C63" s="39"/>
      <c r="D63" s="39" t="s">
        <v>92</v>
      </c>
      <c r="E63" s="13" t="s">
        <v>126</v>
      </c>
      <c r="F63" s="26">
        <v>7000</v>
      </c>
      <c r="G63" s="70"/>
      <c r="H63" s="78"/>
    </row>
    <row r="64" spans="1:8" ht="15.75" x14ac:dyDescent="0.25">
      <c r="A64" s="19"/>
      <c r="B64" s="39"/>
      <c r="C64" s="39"/>
      <c r="D64" s="39" t="s">
        <v>90</v>
      </c>
      <c r="E64" s="13" t="s">
        <v>20</v>
      </c>
      <c r="F64" s="26">
        <v>2700</v>
      </c>
      <c r="G64" s="70"/>
      <c r="H64" s="78"/>
    </row>
    <row r="65" spans="1:8" ht="15.75" x14ac:dyDescent="0.25">
      <c r="A65" s="19"/>
      <c r="B65" s="39"/>
      <c r="C65" s="39"/>
      <c r="D65" s="39"/>
      <c r="E65" s="13" t="s">
        <v>196</v>
      </c>
      <c r="F65" s="26">
        <v>1000</v>
      </c>
      <c r="G65" s="70"/>
      <c r="H65" s="78"/>
    </row>
    <row r="66" spans="1:8" ht="15.75" x14ac:dyDescent="0.25">
      <c r="A66" s="19"/>
      <c r="B66" s="39"/>
      <c r="C66" s="39"/>
      <c r="D66" s="39"/>
      <c r="E66" s="13" t="s">
        <v>197</v>
      </c>
      <c r="F66" s="26">
        <v>1400</v>
      </c>
      <c r="G66" s="70"/>
      <c r="H66" s="78"/>
    </row>
    <row r="67" spans="1:8" ht="15.75" x14ac:dyDescent="0.25">
      <c r="A67" s="19" t="s">
        <v>127</v>
      </c>
      <c r="B67" s="38" t="s">
        <v>79</v>
      </c>
      <c r="C67" s="38" t="s">
        <v>44</v>
      </c>
      <c r="D67" s="38"/>
      <c r="E67" s="18" t="s">
        <v>21</v>
      </c>
      <c r="F67" s="61">
        <f>SUM(F68:F70)</f>
        <v>13000</v>
      </c>
      <c r="G67" s="71">
        <v>10000</v>
      </c>
      <c r="H67" s="79">
        <v>10000</v>
      </c>
    </row>
    <row r="68" spans="1:8" ht="15.75" x14ac:dyDescent="0.25">
      <c r="A68" s="19"/>
      <c r="B68" s="39"/>
      <c r="C68" s="39"/>
      <c r="D68" s="39" t="s">
        <v>85</v>
      </c>
      <c r="E68" s="13" t="s">
        <v>129</v>
      </c>
      <c r="F68" s="26">
        <v>9500</v>
      </c>
      <c r="G68" s="70"/>
      <c r="H68" s="78"/>
    </row>
    <row r="69" spans="1:8" ht="15.75" x14ac:dyDescent="0.25">
      <c r="A69" s="19"/>
      <c r="B69" s="39"/>
      <c r="C69" s="39"/>
      <c r="D69" s="39" t="s">
        <v>87</v>
      </c>
      <c r="E69" s="13" t="s">
        <v>100</v>
      </c>
      <c r="F69" s="26">
        <v>500</v>
      </c>
      <c r="G69" s="70"/>
      <c r="H69" s="78"/>
    </row>
    <row r="70" spans="1:8" ht="15.75" x14ac:dyDescent="0.25">
      <c r="A70" s="19"/>
      <c r="B70" s="39"/>
      <c r="C70" s="39"/>
      <c r="D70" s="39" t="s">
        <v>90</v>
      </c>
      <c r="E70" s="13" t="s">
        <v>225</v>
      </c>
      <c r="F70" s="26">
        <v>3000</v>
      </c>
      <c r="G70" s="70"/>
      <c r="H70" s="82"/>
    </row>
    <row r="71" spans="1:8" ht="15.75" x14ac:dyDescent="0.25">
      <c r="A71" s="19" t="s">
        <v>130</v>
      </c>
      <c r="B71" s="38" t="s">
        <v>79</v>
      </c>
      <c r="C71" s="38" t="s">
        <v>214</v>
      </c>
      <c r="D71" s="38"/>
      <c r="E71" s="18" t="s">
        <v>131</v>
      </c>
      <c r="F71" s="61">
        <f>SUM(F72:F80)</f>
        <v>103000</v>
      </c>
      <c r="G71" s="71">
        <v>103000</v>
      </c>
      <c r="H71" s="79">
        <v>103000</v>
      </c>
    </row>
    <row r="72" spans="1:8" ht="15.75" x14ac:dyDescent="0.25">
      <c r="A72" s="19"/>
      <c r="B72" s="39"/>
      <c r="C72" s="39"/>
      <c r="D72" s="39" t="s">
        <v>85</v>
      </c>
      <c r="E72" s="13" t="s">
        <v>132</v>
      </c>
      <c r="F72" s="26">
        <v>18000</v>
      </c>
      <c r="G72" s="70"/>
      <c r="H72" s="78"/>
    </row>
    <row r="73" spans="1:8" ht="15.75" x14ac:dyDescent="0.25">
      <c r="A73" s="19"/>
      <c r="B73" s="39"/>
      <c r="C73" s="39"/>
      <c r="D73" s="39" t="s">
        <v>85</v>
      </c>
      <c r="E73" s="13" t="s">
        <v>133</v>
      </c>
      <c r="F73" s="26">
        <v>16000</v>
      </c>
      <c r="G73" s="70"/>
      <c r="H73" s="78"/>
    </row>
    <row r="74" spans="1:8" ht="15.75" x14ac:dyDescent="0.25">
      <c r="A74" s="19"/>
      <c r="B74" s="39"/>
      <c r="C74" s="39"/>
      <c r="D74" s="39" t="s">
        <v>85</v>
      </c>
      <c r="E74" s="13" t="s">
        <v>134</v>
      </c>
      <c r="F74" s="26">
        <v>12000</v>
      </c>
      <c r="G74" s="70"/>
      <c r="H74" s="78"/>
    </row>
    <row r="75" spans="1:8" ht="15.75" x14ac:dyDescent="0.25">
      <c r="A75" s="19"/>
      <c r="B75" s="39"/>
      <c r="C75" s="39"/>
      <c r="D75" s="39" t="s">
        <v>85</v>
      </c>
      <c r="E75" s="13" t="s">
        <v>135</v>
      </c>
      <c r="F75" s="26">
        <v>13000</v>
      </c>
      <c r="G75" s="70"/>
      <c r="H75" s="78"/>
    </row>
    <row r="76" spans="1:8" ht="15.75" x14ac:dyDescent="0.25">
      <c r="A76" s="19"/>
      <c r="B76" s="39"/>
      <c r="C76" s="39"/>
      <c r="D76" s="39" t="s">
        <v>85</v>
      </c>
      <c r="E76" s="13" t="s">
        <v>136</v>
      </c>
      <c r="F76" s="26">
        <v>18000</v>
      </c>
      <c r="G76" s="70"/>
      <c r="H76" s="78"/>
    </row>
    <row r="77" spans="1:8" ht="15.75" x14ac:dyDescent="0.25">
      <c r="A77" s="19"/>
      <c r="B77" s="39"/>
      <c r="C77" s="39"/>
      <c r="D77" s="39" t="s">
        <v>85</v>
      </c>
      <c r="E77" s="13" t="s">
        <v>137</v>
      </c>
      <c r="F77" s="26">
        <v>18000</v>
      </c>
      <c r="G77" s="70"/>
      <c r="H77" s="78"/>
    </row>
    <row r="78" spans="1:8" ht="15.75" x14ac:dyDescent="0.25">
      <c r="A78" s="19"/>
      <c r="B78" s="39"/>
      <c r="C78" s="39"/>
      <c r="D78" s="39" t="s">
        <v>92</v>
      </c>
      <c r="E78" s="13" t="s">
        <v>138</v>
      </c>
      <c r="F78" s="26">
        <v>2000</v>
      </c>
      <c r="G78" s="70"/>
      <c r="H78" s="78"/>
    </row>
    <row r="79" spans="1:8" ht="15.75" x14ac:dyDescent="0.25">
      <c r="A79" s="19"/>
      <c r="B79" s="39"/>
      <c r="C79" s="39"/>
      <c r="D79" s="39" t="s">
        <v>90</v>
      </c>
      <c r="E79" s="13" t="s">
        <v>139</v>
      </c>
      <c r="F79" s="26">
        <v>6000</v>
      </c>
      <c r="G79" s="70"/>
      <c r="H79" s="78"/>
    </row>
    <row r="80" spans="1:8" ht="15.75" x14ac:dyDescent="0.25">
      <c r="A80" s="19"/>
      <c r="B80" s="39"/>
      <c r="C80" s="39"/>
      <c r="D80" s="39" t="s">
        <v>92</v>
      </c>
      <c r="E80" s="13"/>
      <c r="F80" s="26"/>
      <c r="G80" s="70"/>
      <c r="H80" s="75"/>
    </row>
    <row r="81" spans="1:8" ht="15.75" x14ac:dyDescent="0.25">
      <c r="A81" s="19" t="s">
        <v>140</v>
      </c>
      <c r="B81" s="38" t="s">
        <v>79</v>
      </c>
      <c r="C81" s="38" t="s">
        <v>45</v>
      </c>
      <c r="D81" s="38"/>
      <c r="E81" s="18" t="s">
        <v>22</v>
      </c>
      <c r="F81" s="61">
        <f>SUM(F82:F89)</f>
        <v>43150</v>
      </c>
      <c r="G81" s="71">
        <v>35000</v>
      </c>
      <c r="H81" s="79">
        <v>35000</v>
      </c>
    </row>
    <row r="82" spans="1:8" ht="15.75" x14ac:dyDescent="0.25">
      <c r="A82" s="19"/>
      <c r="B82" s="39"/>
      <c r="C82" s="39"/>
      <c r="D82" s="39" t="s">
        <v>124</v>
      </c>
      <c r="E82" s="13" t="s">
        <v>141</v>
      </c>
      <c r="F82" s="26">
        <v>7200</v>
      </c>
      <c r="G82" s="70"/>
      <c r="H82" s="78"/>
    </row>
    <row r="83" spans="1:8" ht="15.75" x14ac:dyDescent="0.25">
      <c r="A83" s="19"/>
      <c r="B83" s="39"/>
      <c r="C83" s="39"/>
      <c r="D83" s="39" t="s">
        <v>85</v>
      </c>
      <c r="E83" s="13" t="s">
        <v>142</v>
      </c>
      <c r="F83" s="26">
        <v>6000</v>
      </c>
      <c r="G83" s="70"/>
      <c r="H83" s="78"/>
    </row>
    <row r="84" spans="1:8" ht="15.75" x14ac:dyDescent="0.25">
      <c r="A84" s="19"/>
      <c r="B84" s="39"/>
      <c r="C84" s="39"/>
      <c r="D84" s="39" t="s">
        <v>87</v>
      </c>
      <c r="E84" s="13" t="s">
        <v>100</v>
      </c>
      <c r="F84" s="26">
        <v>1200</v>
      </c>
      <c r="G84" s="70"/>
      <c r="H84" s="78"/>
    </row>
    <row r="85" spans="1:8" ht="15.75" x14ac:dyDescent="0.25">
      <c r="A85" s="19"/>
      <c r="B85" s="39"/>
      <c r="C85" s="39"/>
      <c r="D85" s="39" t="s">
        <v>143</v>
      </c>
      <c r="E85" s="13" t="s">
        <v>144</v>
      </c>
      <c r="F85" s="26">
        <v>16000</v>
      </c>
      <c r="G85" s="70"/>
      <c r="H85" s="78"/>
    </row>
    <row r="86" spans="1:8" ht="15.75" x14ac:dyDescent="0.25">
      <c r="A86" s="19"/>
      <c r="B86" s="39"/>
      <c r="C86" s="39"/>
      <c r="D86" s="39" t="s">
        <v>143</v>
      </c>
      <c r="E86" s="13" t="s">
        <v>145</v>
      </c>
      <c r="F86" s="26">
        <v>850</v>
      </c>
      <c r="G86" s="70"/>
      <c r="H86" s="78"/>
    </row>
    <row r="87" spans="1:8" ht="15.75" x14ac:dyDescent="0.25">
      <c r="A87" s="19"/>
      <c r="B87" s="39"/>
      <c r="C87" s="39"/>
      <c r="D87" s="39" t="s">
        <v>143</v>
      </c>
      <c r="E87" s="13" t="s">
        <v>146</v>
      </c>
      <c r="F87" s="26">
        <v>400</v>
      </c>
      <c r="G87" s="70"/>
      <c r="H87" s="78"/>
    </row>
    <row r="88" spans="1:8" ht="15.75" x14ac:dyDescent="0.25">
      <c r="A88" s="19"/>
      <c r="B88" s="39"/>
      <c r="C88" s="39"/>
      <c r="D88" s="39" t="s">
        <v>143</v>
      </c>
      <c r="E88" s="13" t="s">
        <v>147</v>
      </c>
      <c r="F88" s="26">
        <v>3500</v>
      </c>
      <c r="G88" s="70"/>
      <c r="H88" s="78"/>
    </row>
    <row r="89" spans="1:8" ht="15.75" x14ac:dyDescent="0.25">
      <c r="A89" s="19"/>
      <c r="B89" s="39"/>
      <c r="C89" s="39"/>
      <c r="D89" s="39" t="s">
        <v>90</v>
      </c>
      <c r="E89" s="13" t="s">
        <v>236</v>
      </c>
      <c r="F89" s="26">
        <v>8000</v>
      </c>
      <c r="G89" s="90"/>
      <c r="H89" s="82"/>
    </row>
    <row r="90" spans="1:8" ht="15.75" x14ac:dyDescent="0.25">
      <c r="A90" s="19" t="s">
        <v>148</v>
      </c>
      <c r="B90" s="38" t="s">
        <v>79</v>
      </c>
      <c r="C90" s="38" t="s">
        <v>46</v>
      </c>
      <c r="D90" s="38"/>
      <c r="E90" s="18" t="s">
        <v>23</v>
      </c>
      <c r="F90" s="61">
        <f>SUM(F91:F103)</f>
        <v>33750</v>
      </c>
      <c r="G90" s="71">
        <v>32000</v>
      </c>
      <c r="H90" s="84">
        <v>32000</v>
      </c>
    </row>
    <row r="91" spans="1:8" ht="15.75" x14ac:dyDescent="0.25">
      <c r="A91" s="19"/>
      <c r="B91" s="39"/>
      <c r="C91" s="39"/>
      <c r="D91" s="39" t="s">
        <v>85</v>
      </c>
      <c r="E91" s="13" t="s">
        <v>142</v>
      </c>
      <c r="F91" s="26">
        <v>15000</v>
      </c>
      <c r="G91" s="70"/>
      <c r="H91" s="82"/>
    </row>
    <row r="92" spans="1:8" ht="15.75" x14ac:dyDescent="0.25">
      <c r="A92" s="19"/>
      <c r="B92" s="39"/>
      <c r="C92" s="39"/>
      <c r="D92" s="39" t="s">
        <v>87</v>
      </c>
      <c r="E92" s="13" t="s">
        <v>149</v>
      </c>
      <c r="F92" s="26">
        <v>1000</v>
      </c>
      <c r="G92" s="70"/>
      <c r="H92" s="78"/>
    </row>
    <row r="93" spans="1:8" ht="15.75" x14ac:dyDescent="0.25">
      <c r="A93" s="19"/>
      <c r="B93" s="39"/>
      <c r="C93" s="39"/>
      <c r="D93" s="39"/>
      <c r="E93" s="13" t="s">
        <v>175</v>
      </c>
      <c r="F93" s="26">
        <v>1500</v>
      </c>
      <c r="G93" s="70"/>
      <c r="H93" s="78"/>
    </row>
    <row r="94" spans="1:8" ht="15.75" x14ac:dyDescent="0.25">
      <c r="A94" s="19"/>
      <c r="B94" s="39"/>
      <c r="C94" s="39"/>
      <c r="D94" s="39" t="s">
        <v>90</v>
      </c>
      <c r="E94" s="13" t="s">
        <v>150</v>
      </c>
      <c r="F94" s="26">
        <v>1500</v>
      </c>
      <c r="G94" s="70"/>
      <c r="H94" s="78"/>
    </row>
    <row r="95" spans="1:8" ht="15.75" x14ac:dyDescent="0.25">
      <c r="A95" s="19"/>
      <c r="B95" s="39"/>
      <c r="C95" s="39"/>
      <c r="D95" s="39" t="s">
        <v>92</v>
      </c>
      <c r="E95" s="13" t="s">
        <v>163</v>
      </c>
      <c r="F95" s="26">
        <v>1400</v>
      </c>
      <c r="G95" s="70"/>
      <c r="H95" s="78"/>
    </row>
    <row r="96" spans="1:8" ht="15.75" x14ac:dyDescent="0.25">
      <c r="A96" s="19"/>
      <c r="B96" s="39"/>
      <c r="C96" s="39"/>
      <c r="D96" s="39"/>
      <c r="E96" s="13" t="s">
        <v>198</v>
      </c>
      <c r="F96" s="26">
        <v>300</v>
      </c>
      <c r="G96" s="70"/>
      <c r="H96" s="78"/>
    </row>
    <row r="97" spans="1:8" ht="15.75" x14ac:dyDescent="0.25">
      <c r="A97" s="19"/>
      <c r="B97" s="39"/>
      <c r="C97" s="39"/>
      <c r="D97" s="39"/>
      <c r="E97" s="13" t="s">
        <v>199</v>
      </c>
      <c r="F97" s="26">
        <v>300</v>
      </c>
      <c r="G97" s="70"/>
      <c r="H97" s="78"/>
    </row>
    <row r="98" spans="1:8" ht="15.75" x14ac:dyDescent="0.25">
      <c r="A98" s="19"/>
      <c r="B98" s="39"/>
      <c r="C98" s="39"/>
      <c r="D98" s="39"/>
      <c r="E98" s="13"/>
      <c r="F98" s="26"/>
      <c r="G98" s="70"/>
      <c r="H98" s="78"/>
    </row>
    <row r="99" spans="1:8" ht="15.75" x14ac:dyDescent="0.25">
      <c r="A99" s="19"/>
      <c r="B99" s="39"/>
      <c r="C99" s="39"/>
      <c r="D99" s="39" t="s">
        <v>143</v>
      </c>
      <c r="E99" s="13" t="s">
        <v>238</v>
      </c>
      <c r="F99" s="26">
        <v>6000</v>
      </c>
      <c r="G99" s="90"/>
      <c r="H99" s="75"/>
    </row>
    <row r="100" spans="1:8" ht="15.75" x14ac:dyDescent="0.25">
      <c r="A100" s="19"/>
      <c r="B100" s="39"/>
      <c r="C100" s="39"/>
      <c r="D100" s="39"/>
      <c r="E100" s="13" t="s">
        <v>216</v>
      </c>
      <c r="F100" s="26">
        <v>100</v>
      </c>
      <c r="G100" s="70"/>
      <c r="H100" s="75"/>
    </row>
    <row r="101" spans="1:8" ht="15.75" x14ac:dyDescent="0.25">
      <c r="A101" s="19"/>
      <c r="B101" s="39"/>
      <c r="C101" s="39"/>
      <c r="D101" s="39" t="s">
        <v>143</v>
      </c>
      <c r="E101" s="21" t="s">
        <v>151</v>
      </c>
      <c r="F101" s="26">
        <v>4500</v>
      </c>
      <c r="G101" s="70"/>
      <c r="H101" s="78"/>
    </row>
    <row r="102" spans="1:8" ht="15.75" x14ac:dyDescent="0.25">
      <c r="A102" s="19"/>
      <c r="B102" s="39"/>
      <c r="C102" s="39"/>
      <c r="D102" s="39" t="s">
        <v>143</v>
      </c>
      <c r="E102" s="21" t="s">
        <v>246</v>
      </c>
      <c r="F102" s="26">
        <v>2000</v>
      </c>
      <c r="G102" s="70"/>
      <c r="H102" s="78"/>
    </row>
    <row r="103" spans="1:8" ht="15.75" x14ac:dyDescent="0.25">
      <c r="A103" s="19"/>
      <c r="B103" s="39"/>
      <c r="C103" s="39"/>
      <c r="D103" s="39" t="s">
        <v>143</v>
      </c>
      <c r="E103" s="13" t="s">
        <v>152</v>
      </c>
      <c r="F103" s="26">
        <v>150</v>
      </c>
      <c r="G103" s="70"/>
      <c r="H103" s="78"/>
    </row>
    <row r="104" spans="1:8" ht="15.75" x14ac:dyDescent="0.25">
      <c r="A104" s="19" t="s">
        <v>153</v>
      </c>
      <c r="B104" s="38" t="s">
        <v>79</v>
      </c>
      <c r="C104" s="38" t="s">
        <v>154</v>
      </c>
      <c r="D104" s="38"/>
      <c r="E104" s="18" t="s">
        <v>24</v>
      </c>
      <c r="F104" s="61">
        <f>SUM(F105:F106)</f>
        <v>5700</v>
      </c>
      <c r="G104" s="71">
        <v>5000</v>
      </c>
      <c r="H104" s="79">
        <v>5000</v>
      </c>
    </row>
    <row r="105" spans="1:8" ht="15.75" x14ac:dyDescent="0.25">
      <c r="A105" s="19"/>
      <c r="B105" s="39"/>
      <c r="C105" s="39"/>
      <c r="D105" s="39" t="s">
        <v>87</v>
      </c>
      <c r="E105" s="13" t="s">
        <v>155</v>
      </c>
      <c r="F105" s="26">
        <v>700</v>
      </c>
      <c r="G105" s="70"/>
      <c r="H105" s="78"/>
    </row>
    <row r="106" spans="1:8" ht="15.75" x14ac:dyDescent="0.25">
      <c r="A106" s="19"/>
      <c r="B106" s="39"/>
      <c r="C106" s="39"/>
      <c r="D106" s="39" t="s">
        <v>90</v>
      </c>
      <c r="E106" s="13" t="s">
        <v>156</v>
      </c>
      <c r="F106" s="26">
        <v>5000</v>
      </c>
      <c r="G106" s="70"/>
      <c r="H106" s="78"/>
    </row>
    <row r="107" spans="1:8" ht="31.5" x14ac:dyDescent="0.25">
      <c r="A107" s="29" t="s">
        <v>157</v>
      </c>
      <c r="B107" s="42" t="s">
        <v>79</v>
      </c>
      <c r="C107" s="43" t="s">
        <v>166</v>
      </c>
      <c r="D107" s="38"/>
      <c r="E107" s="30" t="s">
        <v>221</v>
      </c>
      <c r="F107" s="62">
        <f>SUM(F108:F114)</f>
        <v>97544</v>
      </c>
      <c r="G107" s="74">
        <v>95000</v>
      </c>
      <c r="H107" s="80">
        <v>95000</v>
      </c>
    </row>
    <row r="108" spans="1:8" ht="15.75" x14ac:dyDescent="0.25">
      <c r="A108" s="19"/>
      <c r="B108" s="39"/>
      <c r="C108" s="39"/>
      <c r="D108" s="39" t="s">
        <v>124</v>
      </c>
      <c r="E108" s="13" t="s">
        <v>235</v>
      </c>
      <c r="F108" s="26">
        <v>80044</v>
      </c>
      <c r="G108" s="70"/>
      <c r="H108" s="78"/>
    </row>
    <row r="109" spans="1:8" ht="15.75" x14ac:dyDescent="0.25">
      <c r="A109" s="19"/>
      <c r="B109" s="39"/>
      <c r="C109" s="39"/>
      <c r="D109" s="39" t="s">
        <v>85</v>
      </c>
      <c r="E109" s="13" t="s">
        <v>142</v>
      </c>
      <c r="F109" s="26">
        <v>9800</v>
      </c>
      <c r="G109" s="70"/>
      <c r="H109" s="78"/>
    </row>
    <row r="110" spans="1:8" ht="15.75" x14ac:dyDescent="0.25">
      <c r="A110" s="19"/>
      <c r="B110" s="39"/>
      <c r="C110" s="39"/>
      <c r="D110" s="39" t="s">
        <v>87</v>
      </c>
      <c r="E110" s="13" t="s">
        <v>149</v>
      </c>
      <c r="F110" s="26">
        <v>2800</v>
      </c>
      <c r="G110" s="70"/>
      <c r="H110" s="75"/>
    </row>
    <row r="111" spans="1:8" ht="15.75" x14ac:dyDescent="0.25">
      <c r="A111" s="19"/>
      <c r="B111" s="39"/>
      <c r="C111" s="39"/>
      <c r="D111" s="39"/>
      <c r="E111" s="13" t="s">
        <v>176</v>
      </c>
      <c r="F111" s="26">
        <v>700</v>
      </c>
      <c r="G111" s="70"/>
      <c r="H111" s="78"/>
    </row>
    <row r="112" spans="1:8" ht="15.75" x14ac:dyDescent="0.25">
      <c r="A112" s="19"/>
      <c r="B112" s="39"/>
      <c r="C112" s="39"/>
      <c r="D112" s="39"/>
      <c r="E112" s="13" t="s">
        <v>175</v>
      </c>
      <c r="F112" s="26">
        <v>500</v>
      </c>
      <c r="G112" s="70"/>
      <c r="H112" s="78"/>
    </row>
    <row r="113" spans="1:8" ht="15.75" x14ac:dyDescent="0.25">
      <c r="A113" s="19"/>
      <c r="B113" s="39"/>
      <c r="C113" s="39"/>
      <c r="D113" s="39"/>
      <c r="E113" s="13" t="s">
        <v>200</v>
      </c>
      <c r="F113" s="26">
        <v>700</v>
      </c>
      <c r="G113" s="70"/>
      <c r="H113" s="78"/>
    </row>
    <row r="114" spans="1:8" ht="15.75" x14ac:dyDescent="0.25">
      <c r="A114" s="19"/>
      <c r="B114" s="39"/>
      <c r="C114" s="39"/>
      <c r="D114" s="39" t="s">
        <v>90</v>
      </c>
      <c r="E114" s="13" t="s">
        <v>167</v>
      </c>
      <c r="F114" s="26">
        <v>3000</v>
      </c>
      <c r="G114" s="90"/>
      <c r="H114" s="82"/>
    </row>
    <row r="115" spans="1:8" ht="15.75" x14ac:dyDescent="0.25">
      <c r="A115" s="19" t="s">
        <v>164</v>
      </c>
      <c r="B115" s="38" t="s">
        <v>158</v>
      </c>
      <c r="C115" s="38" t="s">
        <v>159</v>
      </c>
      <c r="D115" s="38"/>
      <c r="E115" s="18" t="s">
        <v>160</v>
      </c>
      <c r="F115" s="61">
        <f>SUM(F116:F120)</f>
        <v>80800</v>
      </c>
      <c r="G115" s="71">
        <v>67000</v>
      </c>
      <c r="H115" s="79">
        <v>67000</v>
      </c>
    </row>
    <row r="116" spans="1:8" ht="15.75" x14ac:dyDescent="0.25">
      <c r="A116" s="19"/>
      <c r="B116" s="39"/>
      <c r="C116" s="39"/>
      <c r="D116" s="39" t="s">
        <v>124</v>
      </c>
      <c r="E116" s="13" t="s">
        <v>161</v>
      </c>
      <c r="F116" s="26">
        <v>55000</v>
      </c>
      <c r="G116" s="70"/>
      <c r="H116" s="78"/>
    </row>
    <row r="117" spans="1:8" ht="15.75" x14ac:dyDescent="0.25">
      <c r="A117" s="19"/>
      <c r="B117" s="39"/>
      <c r="C117" s="39"/>
      <c r="D117" s="39" t="s">
        <v>85</v>
      </c>
      <c r="E117" s="13" t="s">
        <v>142</v>
      </c>
      <c r="F117" s="26">
        <v>8000</v>
      </c>
      <c r="G117" s="70"/>
      <c r="H117" s="78"/>
    </row>
    <row r="118" spans="1:8" ht="15.75" x14ac:dyDescent="0.25">
      <c r="A118" s="19"/>
      <c r="B118" s="39"/>
      <c r="C118" s="39"/>
      <c r="D118" s="39" t="s">
        <v>87</v>
      </c>
      <c r="E118" s="13" t="s">
        <v>149</v>
      </c>
      <c r="F118" s="26">
        <v>1200</v>
      </c>
      <c r="G118" s="70"/>
      <c r="H118" s="75"/>
    </row>
    <row r="119" spans="1:8" ht="15.75" x14ac:dyDescent="0.25">
      <c r="A119" s="19"/>
      <c r="B119" s="39"/>
      <c r="C119" s="39"/>
      <c r="D119" s="39" t="s">
        <v>90</v>
      </c>
      <c r="E119" s="13" t="s">
        <v>162</v>
      </c>
      <c r="F119" s="26">
        <v>14000</v>
      </c>
      <c r="G119" s="70"/>
      <c r="H119" s="78"/>
    </row>
    <row r="120" spans="1:8" ht="15.75" x14ac:dyDescent="0.25">
      <c r="A120" s="19"/>
      <c r="B120" s="39"/>
      <c r="C120" s="39"/>
      <c r="D120" s="39" t="s">
        <v>92</v>
      </c>
      <c r="E120" s="13" t="s">
        <v>163</v>
      </c>
      <c r="F120" s="26">
        <v>2600</v>
      </c>
      <c r="G120" s="70"/>
      <c r="H120" s="78"/>
    </row>
    <row r="121" spans="1:8" ht="15.75" x14ac:dyDescent="0.25">
      <c r="A121" s="19" t="s">
        <v>165</v>
      </c>
      <c r="B121" s="38" t="s">
        <v>79</v>
      </c>
      <c r="C121" s="38" t="s">
        <v>47</v>
      </c>
      <c r="D121" s="38"/>
      <c r="E121" s="18" t="s">
        <v>25</v>
      </c>
      <c r="F121" s="61">
        <f>SUM(F122:F127)</f>
        <v>38400</v>
      </c>
      <c r="G121" s="71">
        <v>38500</v>
      </c>
      <c r="H121" s="79">
        <v>38500</v>
      </c>
    </row>
    <row r="122" spans="1:8" ht="15.75" x14ac:dyDescent="0.25">
      <c r="A122" s="19"/>
      <c r="B122" s="39"/>
      <c r="C122" s="39"/>
      <c r="D122" s="39" t="s">
        <v>201</v>
      </c>
      <c r="E122" s="13" t="s">
        <v>202</v>
      </c>
      <c r="F122" s="26">
        <v>12800</v>
      </c>
      <c r="G122" s="70"/>
      <c r="H122" s="78"/>
    </row>
    <row r="123" spans="1:8" ht="15.75" x14ac:dyDescent="0.25">
      <c r="A123" s="19"/>
      <c r="B123" s="39"/>
      <c r="C123" s="39"/>
      <c r="D123" s="39" t="s">
        <v>81</v>
      </c>
      <c r="E123" s="13" t="s">
        <v>203</v>
      </c>
      <c r="F123" s="26">
        <v>4500</v>
      </c>
      <c r="G123" s="70"/>
      <c r="H123" s="78"/>
    </row>
    <row r="124" spans="1:8" ht="15.75" x14ac:dyDescent="0.25">
      <c r="A124" s="19"/>
      <c r="B124" s="39"/>
      <c r="C124" s="39"/>
      <c r="D124" s="39" t="s">
        <v>87</v>
      </c>
      <c r="E124" s="13" t="s">
        <v>149</v>
      </c>
      <c r="F124" s="26">
        <v>1600</v>
      </c>
      <c r="G124" s="70"/>
      <c r="H124" s="78"/>
    </row>
    <row r="125" spans="1:8" ht="15.75" x14ac:dyDescent="0.25">
      <c r="A125" s="19"/>
      <c r="B125" s="39"/>
      <c r="C125" s="39"/>
      <c r="D125" s="39" t="s">
        <v>92</v>
      </c>
      <c r="E125" s="13" t="s">
        <v>205</v>
      </c>
      <c r="F125" s="26">
        <v>11000</v>
      </c>
      <c r="G125" s="70"/>
      <c r="H125" s="78"/>
    </row>
    <row r="126" spans="1:8" ht="15.75" x14ac:dyDescent="0.25">
      <c r="A126" s="19"/>
      <c r="B126" s="39"/>
      <c r="C126" s="39"/>
      <c r="D126" s="39"/>
      <c r="E126" s="13" t="s">
        <v>204</v>
      </c>
      <c r="F126" s="26">
        <v>1000</v>
      </c>
      <c r="G126" s="70"/>
      <c r="H126" s="78"/>
    </row>
    <row r="127" spans="1:8" ht="15.75" x14ac:dyDescent="0.25">
      <c r="A127" s="19"/>
      <c r="B127" s="39"/>
      <c r="C127" s="39"/>
      <c r="D127" s="39" t="s">
        <v>143</v>
      </c>
      <c r="E127" s="13" t="s">
        <v>168</v>
      </c>
      <c r="F127" s="26">
        <v>7500</v>
      </c>
      <c r="G127" s="70"/>
      <c r="H127" s="78"/>
    </row>
    <row r="128" spans="1:8" ht="16.5" thickBot="1" x14ac:dyDescent="0.3">
      <c r="A128" s="22" t="s">
        <v>26</v>
      </c>
      <c r="B128" s="16"/>
      <c r="C128" s="16"/>
      <c r="D128" s="16"/>
      <c r="E128" s="16"/>
      <c r="F128" s="59">
        <f>F4+F38+F42+F46+F48+F54+F58+F67+F71+F81+F90+F104+F107+F115+F121</f>
        <v>753927</v>
      </c>
      <c r="G128" s="59">
        <f>G4+G38+G42+G46+G48+G54+G58+G67+G71+G81+G90+G104+G107+G115+G121</f>
        <v>712100</v>
      </c>
      <c r="H128" s="59">
        <f>H4+H38+H42+H46+H48+H54+H58+H67+H71+H81+H90+H104+H107+H115+H121</f>
        <v>712100</v>
      </c>
    </row>
    <row r="129" spans="1:8" ht="15.75" x14ac:dyDescent="0.25">
      <c r="A129" s="23"/>
      <c r="B129" s="23"/>
      <c r="C129" s="23"/>
      <c r="D129" s="23"/>
      <c r="E129" s="23"/>
      <c r="F129" s="63"/>
      <c r="G129" s="63"/>
      <c r="H129" s="67"/>
    </row>
    <row r="130" spans="1:8" ht="16.5" thickBot="1" x14ac:dyDescent="0.3">
      <c r="A130" s="119" t="s">
        <v>37</v>
      </c>
      <c r="B130" s="119"/>
      <c r="C130" s="119"/>
      <c r="D130" s="119"/>
      <c r="E130" s="119"/>
      <c r="F130" s="58"/>
      <c r="G130" s="67"/>
      <c r="H130" s="67"/>
    </row>
    <row r="131" spans="1:8" ht="47.25" x14ac:dyDescent="0.25">
      <c r="A131" s="108" t="s">
        <v>1</v>
      </c>
      <c r="B131" s="103" t="s">
        <v>51</v>
      </c>
      <c r="C131" s="120"/>
      <c r="D131" s="103" t="s">
        <v>52</v>
      </c>
      <c r="E131" s="103" t="s">
        <v>48</v>
      </c>
      <c r="F131" s="56" t="s">
        <v>245</v>
      </c>
      <c r="G131" s="68" t="s">
        <v>242</v>
      </c>
      <c r="H131" s="68" t="s">
        <v>243</v>
      </c>
    </row>
    <row r="132" spans="1:8" ht="15.75" x14ac:dyDescent="0.25">
      <c r="A132" s="109"/>
      <c r="B132" s="104"/>
      <c r="C132" s="121"/>
      <c r="D132" s="104"/>
      <c r="E132" s="104"/>
      <c r="F132" s="57" t="s">
        <v>3</v>
      </c>
      <c r="G132" s="57" t="s">
        <v>3</v>
      </c>
      <c r="H132" s="69" t="s">
        <v>3</v>
      </c>
    </row>
    <row r="133" spans="1:8" ht="15.75" x14ac:dyDescent="0.25">
      <c r="A133" s="96"/>
      <c r="B133" s="95"/>
      <c r="C133" s="46"/>
      <c r="D133" s="95"/>
      <c r="E133" s="31"/>
      <c r="F133" s="5">
        <f>SUM(F134:F142)</f>
        <v>96990</v>
      </c>
      <c r="G133" s="57"/>
      <c r="H133" s="73"/>
    </row>
    <row r="134" spans="1:8" ht="15.75" x14ac:dyDescent="0.25">
      <c r="A134" s="17" t="s">
        <v>109</v>
      </c>
      <c r="B134" s="38"/>
      <c r="C134" s="44"/>
      <c r="D134" s="38" t="s">
        <v>169</v>
      </c>
      <c r="E134" s="13" t="s">
        <v>218</v>
      </c>
      <c r="F134" s="64">
        <v>13000</v>
      </c>
      <c r="G134" s="83"/>
      <c r="H134" s="54"/>
    </row>
    <row r="135" spans="1:8" ht="15.75" x14ac:dyDescent="0.25">
      <c r="A135" s="17"/>
      <c r="B135" s="38"/>
      <c r="C135" s="44"/>
      <c r="D135" s="38" t="s">
        <v>169</v>
      </c>
      <c r="E135" s="13" t="s">
        <v>226</v>
      </c>
      <c r="F135" s="64">
        <v>6000</v>
      </c>
      <c r="G135" s="90"/>
      <c r="H135" s="54"/>
    </row>
    <row r="136" spans="1:8" ht="15.75" x14ac:dyDescent="0.25">
      <c r="A136" s="17"/>
      <c r="B136" s="38"/>
      <c r="C136" s="44" t="s">
        <v>211</v>
      </c>
      <c r="D136" s="38" t="s">
        <v>212</v>
      </c>
      <c r="E136" s="13" t="s">
        <v>210</v>
      </c>
      <c r="F136" s="64"/>
      <c r="G136" s="90"/>
      <c r="H136" s="54"/>
    </row>
    <row r="137" spans="1:8" ht="31.5" x14ac:dyDescent="0.25">
      <c r="A137" s="17"/>
      <c r="B137" s="38" t="s">
        <v>79</v>
      </c>
      <c r="C137" s="44" t="s">
        <v>211</v>
      </c>
      <c r="D137" s="38" t="s">
        <v>206</v>
      </c>
      <c r="E137" s="21" t="s">
        <v>233</v>
      </c>
      <c r="F137" s="64">
        <v>39500</v>
      </c>
      <c r="G137" s="90"/>
      <c r="H137" s="54"/>
    </row>
    <row r="138" spans="1:8" ht="15.75" x14ac:dyDescent="0.25">
      <c r="A138" s="17"/>
      <c r="B138" s="38"/>
      <c r="C138" s="44"/>
      <c r="D138" s="38"/>
      <c r="E138" s="91" t="s">
        <v>237</v>
      </c>
      <c r="F138" s="92">
        <v>25000</v>
      </c>
      <c r="G138" s="90"/>
      <c r="H138" s="54"/>
    </row>
    <row r="139" spans="1:8" ht="15.75" x14ac:dyDescent="0.25">
      <c r="A139" s="17"/>
      <c r="B139" s="38"/>
      <c r="C139" s="44"/>
      <c r="D139" s="38"/>
      <c r="E139" s="91" t="s">
        <v>240</v>
      </c>
      <c r="F139" s="92">
        <v>11007</v>
      </c>
      <c r="G139" s="90"/>
      <c r="H139" s="54"/>
    </row>
    <row r="140" spans="1:8" ht="15.75" x14ac:dyDescent="0.25">
      <c r="A140" s="17"/>
      <c r="B140" s="38"/>
      <c r="C140" s="44"/>
      <c r="D140" s="38"/>
      <c r="E140" s="85" t="s">
        <v>241</v>
      </c>
      <c r="F140" s="86">
        <v>2483</v>
      </c>
      <c r="G140" s="90"/>
      <c r="H140" s="54"/>
    </row>
    <row r="141" spans="1:8" ht="15.75" x14ac:dyDescent="0.25">
      <c r="A141" s="17"/>
      <c r="B141" s="38"/>
      <c r="C141" s="44" t="s">
        <v>46</v>
      </c>
      <c r="D141" s="38" t="s">
        <v>170</v>
      </c>
      <c r="E141" s="85" t="s">
        <v>239</v>
      </c>
      <c r="F141" s="64"/>
      <c r="G141" s="93">
        <v>40000</v>
      </c>
      <c r="H141" s="73">
        <v>40000</v>
      </c>
    </row>
    <row r="142" spans="1:8" ht="15.75" x14ac:dyDescent="0.25">
      <c r="A142" s="17"/>
      <c r="B142" s="38"/>
      <c r="C142" s="44" t="s">
        <v>43</v>
      </c>
      <c r="D142" s="38" t="s">
        <v>169</v>
      </c>
      <c r="E142" s="21" t="s">
        <v>227</v>
      </c>
      <c r="F142" s="64"/>
      <c r="G142" s="93">
        <v>30000</v>
      </c>
      <c r="H142" s="73">
        <v>30000</v>
      </c>
    </row>
    <row r="143" spans="1:8" ht="15.75" x14ac:dyDescent="0.25">
      <c r="A143" s="17"/>
      <c r="B143" s="38"/>
      <c r="C143" s="44" t="s">
        <v>228</v>
      </c>
      <c r="D143" s="38" t="s">
        <v>169</v>
      </c>
      <c r="E143" s="81" t="s">
        <v>229</v>
      </c>
      <c r="F143" s="5">
        <f>SUM(F144:F146)</f>
        <v>85800</v>
      </c>
      <c r="G143" s="93">
        <f>SUM(G144:G145)</f>
        <v>81100</v>
      </c>
      <c r="H143" s="93">
        <f>SUM(H144:H145)</f>
        <v>81100</v>
      </c>
    </row>
    <row r="144" spans="1:8" ht="15.75" x14ac:dyDescent="0.25">
      <c r="A144" s="17"/>
      <c r="B144" s="38"/>
      <c r="C144" s="44"/>
      <c r="D144" s="38"/>
      <c r="E144" s="21" t="s">
        <v>230</v>
      </c>
      <c r="F144" s="64"/>
      <c r="G144" s="90"/>
      <c r="H144" s="54"/>
    </row>
    <row r="145" spans="1:8" ht="15.75" x14ac:dyDescent="0.25">
      <c r="A145" s="17"/>
      <c r="B145" s="38"/>
      <c r="C145" s="44"/>
      <c r="D145" s="38"/>
      <c r="E145" s="21" t="s">
        <v>231</v>
      </c>
      <c r="F145" s="94">
        <v>83300</v>
      </c>
      <c r="G145" s="90">
        <v>81100</v>
      </c>
      <c r="H145" s="54">
        <v>81100</v>
      </c>
    </row>
    <row r="146" spans="1:8" ht="15.75" x14ac:dyDescent="0.25">
      <c r="A146" s="17"/>
      <c r="B146" s="38" t="s">
        <v>79</v>
      </c>
      <c r="C146" s="44" t="s">
        <v>43</v>
      </c>
      <c r="D146" s="38" t="s">
        <v>170</v>
      </c>
      <c r="E146" s="18" t="s">
        <v>171</v>
      </c>
      <c r="F146" s="64">
        <v>2500</v>
      </c>
      <c r="G146" s="90"/>
      <c r="H146" s="54"/>
    </row>
    <row r="147" spans="1:8" ht="16.5" thickBot="1" x14ac:dyDescent="0.3">
      <c r="A147" s="114" t="s">
        <v>50</v>
      </c>
      <c r="B147" s="115"/>
      <c r="C147" s="115"/>
      <c r="D147" s="115"/>
      <c r="E147" s="115"/>
      <c r="F147" s="65">
        <f>F133+F143+F146</f>
        <v>185290</v>
      </c>
      <c r="G147" s="65">
        <f>G141+G142+G143</f>
        <v>151100</v>
      </c>
      <c r="H147" s="65">
        <f>H141+H142+H143</f>
        <v>151100</v>
      </c>
    </row>
    <row r="148" spans="1:8" ht="15.75" x14ac:dyDescent="0.25">
      <c r="A148" s="11"/>
      <c r="B148" s="11"/>
      <c r="C148" s="11"/>
      <c r="D148" s="11"/>
      <c r="E148" s="11"/>
      <c r="F148" s="58"/>
      <c r="G148" s="67"/>
      <c r="H148" s="67"/>
    </row>
    <row r="149" spans="1:8" ht="16.5" thickBot="1" x14ac:dyDescent="0.3">
      <c r="A149" s="119" t="s">
        <v>27</v>
      </c>
      <c r="B149" s="119"/>
      <c r="C149" s="119"/>
      <c r="D149" s="119"/>
      <c r="E149" s="119"/>
      <c r="F149" s="58"/>
      <c r="G149" s="67"/>
      <c r="H149" s="67"/>
    </row>
    <row r="150" spans="1:8" ht="47.25" x14ac:dyDescent="0.25">
      <c r="A150" s="108" t="s">
        <v>1</v>
      </c>
      <c r="B150" s="103" t="s">
        <v>51</v>
      </c>
      <c r="C150" s="110"/>
      <c r="D150" s="103" t="s">
        <v>52</v>
      </c>
      <c r="E150" s="103" t="s">
        <v>48</v>
      </c>
      <c r="F150" s="56" t="s">
        <v>245</v>
      </c>
      <c r="G150" s="68" t="s">
        <v>242</v>
      </c>
      <c r="H150" s="68" t="s">
        <v>243</v>
      </c>
    </row>
    <row r="151" spans="1:8" ht="15.75" x14ac:dyDescent="0.25">
      <c r="A151" s="109"/>
      <c r="B151" s="104"/>
      <c r="C151" s="111"/>
      <c r="D151" s="104"/>
      <c r="E151" s="104"/>
      <c r="F151" s="57" t="s">
        <v>3</v>
      </c>
      <c r="G151" s="57" t="s">
        <v>3</v>
      </c>
      <c r="H151" s="69" t="s">
        <v>3</v>
      </c>
    </row>
    <row r="152" spans="1:8" ht="15.75" x14ac:dyDescent="0.25">
      <c r="A152" s="28"/>
      <c r="B152" s="45" t="s">
        <v>79</v>
      </c>
      <c r="C152" s="45"/>
      <c r="D152" s="45" t="s">
        <v>104</v>
      </c>
      <c r="E152" s="27" t="s">
        <v>105</v>
      </c>
      <c r="F152" s="26">
        <v>84800</v>
      </c>
      <c r="G152" s="83">
        <v>85000</v>
      </c>
      <c r="H152" s="54">
        <v>85000</v>
      </c>
    </row>
    <row r="153" spans="1:8" ht="15.75" x14ac:dyDescent="0.25">
      <c r="A153" s="28"/>
      <c r="B153" s="45" t="s">
        <v>79</v>
      </c>
      <c r="C153" s="45"/>
      <c r="D153" s="45" t="s">
        <v>104</v>
      </c>
      <c r="E153" s="27" t="s">
        <v>234</v>
      </c>
      <c r="F153" s="26"/>
      <c r="G153" s="70"/>
      <c r="H153" s="54"/>
    </row>
    <row r="154" spans="1:8" ht="15.75" x14ac:dyDescent="0.25">
      <c r="A154" s="19"/>
      <c r="B154" s="39" t="s">
        <v>79</v>
      </c>
      <c r="C154" s="39"/>
      <c r="D154" s="39" t="s">
        <v>104</v>
      </c>
      <c r="E154" s="13" t="s">
        <v>106</v>
      </c>
      <c r="F154" s="26"/>
      <c r="G154" s="70"/>
      <c r="H154" s="54"/>
    </row>
    <row r="155" spans="1:8" ht="16.5" thickBot="1" x14ac:dyDescent="0.3">
      <c r="A155" s="114" t="s">
        <v>29</v>
      </c>
      <c r="B155" s="115"/>
      <c r="C155" s="115"/>
      <c r="D155" s="115"/>
      <c r="E155" s="115"/>
      <c r="F155" s="59">
        <f>SUM(F152:F154)</f>
        <v>84800</v>
      </c>
      <c r="G155" s="59">
        <f>G152</f>
        <v>85000</v>
      </c>
      <c r="H155" s="59">
        <f>H152</f>
        <v>85000</v>
      </c>
    </row>
    <row r="156" spans="1:8" ht="16.5" thickBot="1" x14ac:dyDescent="0.3">
      <c r="A156" s="11"/>
      <c r="B156" s="11"/>
      <c r="C156" s="11"/>
      <c r="D156" s="11"/>
      <c r="E156" s="11"/>
      <c r="F156" s="58"/>
      <c r="G156" s="67"/>
      <c r="H156" s="67"/>
    </row>
    <row r="157" spans="1:8" ht="16.5" thickBot="1" x14ac:dyDescent="0.3">
      <c r="A157" s="116" t="s">
        <v>28</v>
      </c>
      <c r="B157" s="117"/>
      <c r="C157" s="117"/>
      <c r="D157" s="117"/>
      <c r="E157" s="117"/>
      <c r="F157" s="66">
        <f>F128+F147+F155</f>
        <v>1024017</v>
      </c>
      <c r="G157" s="66">
        <f>G128+G147+G155</f>
        <v>948200</v>
      </c>
      <c r="H157" s="66">
        <f>H128+H147+H155</f>
        <v>948200</v>
      </c>
    </row>
    <row r="158" spans="1:8" ht="15.75" x14ac:dyDescent="0.25">
      <c r="A158" s="11"/>
      <c r="B158" s="11"/>
      <c r="C158" s="11"/>
      <c r="D158" s="11"/>
      <c r="E158" s="11"/>
      <c r="F158" s="58"/>
      <c r="G158" s="67"/>
      <c r="H158" s="67"/>
    </row>
    <row r="159" spans="1:8" ht="16.5" thickBot="1" x14ac:dyDescent="0.3">
      <c r="A159" s="118" t="s">
        <v>232</v>
      </c>
      <c r="B159" s="118"/>
      <c r="C159" s="118"/>
      <c r="D159" s="118"/>
      <c r="E159" s="118"/>
      <c r="F159" s="118"/>
      <c r="G159" s="67"/>
      <c r="H159" s="67"/>
    </row>
    <row r="160" spans="1:8" ht="47.25" x14ac:dyDescent="0.25">
      <c r="A160" s="108" t="s">
        <v>1</v>
      </c>
      <c r="B160" s="103" t="s">
        <v>51</v>
      </c>
      <c r="C160" s="110"/>
      <c r="D160" s="103" t="s">
        <v>52</v>
      </c>
      <c r="E160" s="24" t="s">
        <v>30</v>
      </c>
      <c r="F160" s="56" t="s">
        <v>245</v>
      </c>
      <c r="G160" s="68" t="s">
        <v>242</v>
      </c>
      <c r="H160" s="68" t="s">
        <v>243</v>
      </c>
    </row>
    <row r="161" spans="1:8" ht="15.75" x14ac:dyDescent="0.25">
      <c r="A161" s="109"/>
      <c r="B161" s="104"/>
      <c r="C161" s="111"/>
      <c r="D161" s="104"/>
      <c r="E161" s="18"/>
      <c r="F161" s="57" t="s">
        <v>3</v>
      </c>
      <c r="G161" s="57" t="s">
        <v>3</v>
      </c>
      <c r="H161" s="69" t="s">
        <v>3</v>
      </c>
    </row>
    <row r="162" spans="1:8" ht="15.75" x14ac:dyDescent="0.25">
      <c r="A162" s="25" t="s">
        <v>4</v>
      </c>
      <c r="B162" s="13"/>
      <c r="C162" s="13"/>
      <c r="D162" s="13"/>
      <c r="E162" s="13" t="s">
        <v>31</v>
      </c>
      <c r="F162" s="26">
        <f>Príjmy!F51</f>
        <v>1024017</v>
      </c>
      <c r="G162" s="26">
        <f>Príjmy!G51</f>
        <v>948200</v>
      </c>
      <c r="H162" s="52">
        <f>Príjmy!H51</f>
        <v>948200</v>
      </c>
    </row>
    <row r="163" spans="1:8" ht="15.75" x14ac:dyDescent="0.25">
      <c r="A163" s="25" t="s">
        <v>6</v>
      </c>
      <c r="B163" s="13"/>
      <c r="C163" s="13"/>
      <c r="D163" s="13"/>
      <c r="E163" s="13" t="s">
        <v>32</v>
      </c>
      <c r="F163" s="26">
        <f>F157</f>
        <v>1024017</v>
      </c>
      <c r="G163" s="26">
        <f>G157</f>
        <v>948200</v>
      </c>
      <c r="H163" s="52">
        <f t="shared" ref="H163" si="0">H157</f>
        <v>948200</v>
      </c>
    </row>
    <row r="164" spans="1:8" ht="16.5" thickBot="1" x14ac:dyDescent="0.3">
      <c r="A164" s="47"/>
      <c r="B164" s="48"/>
      <c r="C164" s="48"/>
      <c r="D164" s="48"/>
      <c r="E164" s="49" t="s">
        <v>33</v>
      </c>
      <c r="F164" s="50">
        <f>F162-F163</f>
        <v>0</v>
      </c>
      <c r="G164" s="50">
        <f>G162-G163</f>
        <v>0</v>
      </c>
      <c r="H164" s="53">
        <f t="shared" ref="H164" si="1">H162-H163</f>
        <v>0</v>
      </c>
    </row>
    <row r="167" spans="1:8" ht="27.75" customHeight="1" x14ac:dyDescent="0.25">
      <c r="A167" s="97" t="s">
        <v>247</v>
      </c>
      <c r="B167" s="98"/>
      <c r="C167" s="98"/>
      <c r="D167" s="98"/>
    </row>
  </sheetData>
  <mergeCells count="26">
    <mergeCell ref="A1:E1"/>
    <mergeCell ref="A2:A3"/>
    <mergeCell ref="B2:B3"/>
    <mergeCell ref="C2:C3"/>
    <mergeCell ref="D2:D3"/>
    <mergeCell ref="E2:E3"/>
    <mergeCell ref="A130:E130"/>
    <mergeCell ref="A131:A132"/>
    <mergeCell ref="B131:B132"/>
    <mergeCell ref="C131:C132"/>
    <mergeCell ref="D131:D132"/>
    <mergeCell ref="E131:E132"/>
    <mergeCell ref="A147:E147"/>
    <mergeCell ref="A149:E149"/>
    <mergeCell ref="A150:A151"/>
    <mergeCell ref="B150:B151"/>
    <mergeCell ref="C150:C151"/>
    <mergeCell ref="D150:D151"/>
    <mergeCell ref="E150:E151"/>
    <mergeCell ref="A155:E155"/>
    <mergeCell ref="A157:E157"/>
    <mergeCell ref="A159:F159"/>
    <mergeCell ref="A160:A161"/>
    <mergeCell ref="B160:B161"/>
    <mergeCell ref="C160:C161"/>
    <mergeCell ref="D160:D161"/>
  </mergeCells>
  <phoneticPr fontId="4" type="noConversion"/>
  <pageMargins left="0.7" right="0.7" top="0.75" bottom="0.75" header="0.3" footer="0.3"/>
  <pageSetup paperSize="9" scale="6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Príjmy</vt:lpstr>
      <vt:lpstr>Výdavky</vt:lpstr>
      <vt:lpstr>Hárok3</vt:lpstr>
      <vt:lpstr>Príjmy!Oblasť_tlače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2011-10-14T07:28:26Z</cp:lastPrinted>
  <dcterms:created xsi:type="dcterms:W3CDTF">2006-11-28T10:32:46Z</dcterms:created>
  <dcterms:modified xsi:type="dcterms:W3CDTF">2017-04-26T08:53:45Z</dcterms:modified>
</cp:coreProperties>
</file>